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00" windowHeight="3936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CF126" i="1" l="1"/>
  <c r="CF127" i="1"/>
  <c r="AJ127" i="1"/>
  <c r="AJ126" i="1"/>
  <c r="AJ123" i="1"/>
  <c r="EP106" i="1"/>
  <c r="EP91" i="1"/>
  <c r="EP104" i="1"/>
  <c r="EP101" i="1"/>
  <c r="CQ106" i="1"/>
  <c r="AP103" i="1"/>
  <c r="BI106" i="1"/>
  <c r="BI98" i="1"/>
  <c r="BI96" i="1"/>
  <c r="CQ100" i="1"/>
  <c r="CQ97" i="1"/>
  <c r="CQ101" i="1" l="1"/>
  <c r="EP105" i="1" l="1"/>
  <c r="EP94" i="1" s="1"/>
  <c r="BI105" i="1" l="1"/>
  <c r="CQ105" i="1"/>
  <c r="AP106" i="1"/>
  <c r="AP105" i="1" l="1"/>
  <c r="BI101" i="1"/>
  <c r="AP104" i="1"/>
  <c r="AP102" i="1"/>
  <c r="CQ99" i="1"/>
  <c r="AP99" i="1" s="1"/>
  <c r="EP95" i="1"/>
  <c r="CQ95" i="1"/>
  <c r="BI95" i="1"/>
  <c r="AP100" i="1"/>
  <c r="AP97" i="1"/>
  <c r="AP96" i="1"/>
  <c r="AP93" i="1"/>
  <c r="AP98" i="1"/>
  <c r="CQ94" i="1" l="1"/>
  <c r="AP101" i="1"/>
  <c r="BI94" i="1"/>
  <c r="AP95" i="1"/>
  <c r="BI91" i="1"/>
  <c r="CQ91" i="1"/>
  <c r="AP94" i="1" l="1"/>
  <c r="AP92" i="1"/>
  <c r="AP91" i="1" s="1"/>
</calcChain>
</file>

<file path=xl/sharedStrings.xml><?xml version="1.0" encoding="utf-8"?>
<sst xmlns="http://schemas.openxmlformats.org/spreadsheetml/2006/main" count="197" uniqueCount="162">
  <si>
    <t>Требования к плану финансово-хозяйственной деятельности государственного (муниципального) учреждения,
утвержденные Приказом Минфина России от 28 июля 2010 г. № 81н
в ред. Приказов Минфина России от 27.12.2013 №140н, от 24.09.2015 №140н, от 29.08.2016 №142н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</si>
  <si>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</si>
  <si>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</si>
  <si>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</si>
  <si>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</si>
  <si>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</si>
  <si>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>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</si>
  <si>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</si>
  <si>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</si>
  <si>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</si>
  <si>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</si>
  <si>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учреждения (подразделения)</t>
  </si>
  <si>
    <t>по ОКПО</t>
  </si>
  <si>
    <t>44680600</t>
  </si>
  <si>
    <t>код по реестру участников бюджетного процесса, а также юридических лиц, не являющихся участниками бюджетного процесса</t>
  </si>
  <si>
    <t>00006149</t>
  </si>
  <si>
    <t>ИНН</t>
  </si>
  <si>
    <t>КПП</t>
  </si>
  <si>
    <t>270601001</t>
  </si>
  <si>
    <t>Единица измерения:</t>
  </si>
  <si>
    <t>руб.</t>
  </si>
  <si>
    <t>по ОКЕИ</t>
  </si>
  <si>
    <t xml:space="preserve">Наименование органа, осуществляющего </t>
  </si>
  <si>
    <t>Управление образования администрации Амурского муниципального района</t>
  </si>
  <si>
    <t>функции и полномочия учредителя</t>
  </si>
  <si>
    <t>Адрес фактического местонахождения</t>
  </si>
  <si>
    <t>учреждения (подразделения)</t>
  </si>
  <si>
    <t xml:space="preserve">1. Сведения о деятельности </t>
  </si>
  <si>
    <t>1.1. Цели деятельности учреждения (подразделения):</t>
  </si>
  <si>
    <t>1.2. Виды деятельности учреждения (подразделения):</t>
  </si>
  <si>
    <t>1.3. Перечень услуг (работ), относящихся в соответствии с уставом (положением подразделения) к основным видам деятельности учреждения (подразделения), предоставление которых для физических и юридических лиц осуществляется, в том числе за плату:</t>
  </si>
  <si>
    <t>2. Сведения об имуществе</t>
  </si>
  <si>
    <t>Наименование показателя</t>
  </si>
  <si>
    <t>Сумма, руб.</t>
  </si>
  <si>
    <t>2.1. Общая балансовая стоимость недвижимого государственного (муниципального) имущества, всего</t>
  </si>
  <si>
    <t>в том числе:
2.1.1. Стоимость имущества, закрепленного собственником имущества за учреждением на праве оперативного управления</t>
  </si>
  <si>
    <t>2.1.2. Стоимость имущества, приобретенного учреждением (подразделением) за счет выделенных собственником имущества учреждения средств</t>
  </si>
  <si>
    <t>2.1.3. Стоимость имущества, приобретенного учреждением (подразделением) за счет доходов, полученных от иной приносящей доход деятельности</t>
  </si>
  <si>
    <t>2.2. Общая балансовая стоимость движимого государственного (муниципального) имущества, всего</t>
  </si>
  <si>
    <t>в том числе:
2.2.1. Балансовая стоимость особо ценного движимого имущества</t>
  </si>
  <si>
    <t>3. Прочие сведения</t>
  </si>
  <si>
    <t>3.1. Прочие сведения</t>
  </si>
  <si>
    <t>Таблица 1</t>
  </si>
  <si>
    <t>Показатели финансового состояния учреждения (подразделения)</t>
  </si>
  <si>
    <t>(последнюю отчетную дату)</t>
  </si>
  <si>
    <t>N
п/п</t>
  </si>
  <si>
    <t>Сумма, тыс. руб.</t>
  </si>
  <si>
    <t>1.</t>
  </si>
  <si>
    <t>Нефинансовые активы, всего:</t>
  </si>
  <si>
    <t>1.1.</t>
  </si>
  <si>
    <t>из них:
недвижимое имущество, всего:</t>
  </si>
  <si>
    <t>1.1.1.</t>
  </si>
  <si>
    <t>в том числе:
остаточная стоимость</t>
  </si>
  <si>
    <t>1.2.</t>
  </si>
  <si>
    <t>особо ценное имущество, всего:</t>
  </si>
  <si>
    <t>1.2.1.</t>
  </si>
  <si>
    <t>2.</t>
  </si>
  <si>
    <t>Финансовые активы, всего:</t>
  </si>
  <si>
    <t>2.1.</t>
  </si>
  <si>
    <t>из них:
денежные средства учреждения, всего:</t>
  </si>
  <si>
    <t>2.1.1.</t>
  </si>
  <si>
    <t>в том числе:
денежные средства учреждения на счетах</t>
  </si>
  <si>
    <t xml:space="preserve">40701810200001000015          </t>
  </si>
  <si>
    <t>2.1.2.</t>
  </si>
  <si>
    <t>денежные средства учреждения, размещенные на депозиты в кредитной организации</t>
  </si>
  <si>
    <t>2.2.</t>
  </si>
  <si>
    <t>иные финансовые инструменты</t>
  </si>
  <si>
    <t>2.3.</t>
  </si>
  <si>
    <t>дебиторская задолженность по доходам</t>
  </si>
  <si>
    <t>2.4.</t>
  </si>
  <si>
    <t>дебиторская задолженность по расходам</t>
  </si>
  <si>
    <t>3.</t>
  </si>
  <si>
    <t>Обязательства, всего:</t>
  </si>
  <si>
    <t>3.1.</t>
  </si>
  <si>
    <t>из них:
долговые обязательства</t>
  </si>
  <si>
    <t>3.2.</t>
  </si>
  <si>
    <t>кредиторская задолженность:</t>
  </si>
  <si>
    <t>3.2.1.</t>
  </si>
  <si>
    <t>в том числе:
просроченная кредиторская задолженность</t>
  </si>
  <si>
    <t>Таблица 2</t>
  </si>
  <si>
    <t>Показатели по поступлениям и выплатам учреждения (подразделения)</t>
  </si>
  <si>
    <t>Код 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</si>
  <si>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</si>
  <si>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</si>
  <si>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</si>
  <si>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числе:</t>
  </si>
  <si>
    <t>субсидии на финансовое обеспечение выполнения государствен
ного (муниципаль
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</si>
  <si>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</si>
  <si>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
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</si>
  <si>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</si>
  <si>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</si>
  <si>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</si>
  <si>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</si>
  <si>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5.1</t>
  </si>
  <si>
    <t>Х</t>
  </si>
  <si>
    <t>120</t>
  </si>
  <si>
    <t>130</t>
  </si>
  <si>
    <t>прочие доходы</t>
  </si>
  <si>
    <t>160</t>
  </si>
  <si>
    <t>180</t>
  </si>
  <si>
    <t>оплата труда и начисления на выплаты по оплате труда</t>
  </si>
  <si>
    <t>111</t>
  </si>
  <si>
    <t>119</t>
  </si>
  <si>
    <t>260</t>
  </si>
  <si>
    <t>230</t>
  </si>
  <si>
    <t>851</t>
  </si>
  <si>
    <t>Поступление финансовых активов, всего</t>
  </si>
  <si>
    <t>Выбытие финансовых активов, всего</t>
  </si>
  <si>
    <t>Остаток средств на начало года</t>
  </si>
  <si>
    <t>Остаток средств на конец года</t>
  </si>
  <si>
    <t>Таблица 2.1</t>
  </si>
  <si>
    <t>Показатели выплат по расходам
на закупку товаров, работ, услуг учреждения (подразделения)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</si>
  <si>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</si>
  <si>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</si>
  <si>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</si>
  <si>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
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</si>
  <si>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
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</si>
  <si>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</si>
  <si>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
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</si>
  <si>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</si>
  <si>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Таблица 3</t>
  </si>
  <si>
    <t>Сведения о средствах, поступающих
во временное распоряжение учреждения (подразделения)</t>
  </si>
  <si>
    <t>(очередной финансовый год)</t>
  </si>
  <si>
    <t>Поступление</t>
  </si>
  <si>
    <t>Выбытие</t>
  </si>
  <si>
    <t>Таблица 4</t>
  </si>
  <si>
    <t>Справочная информация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</si>
  <si>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</si>
  <si>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</si>
  <si>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</si>
  <si>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Руководитель учреждения (подразделения)</t>
  </si>
  <si>
    <t>(уполномоченное лицо)</t>
  </si>
  <si>
    <t>Главный бухгалтер учреждения (подразделения)</t>
  </si>
  <si>
    <t>МБДОУ № 14 г.Амурска</t>
  </si>
  <si>
    <t>Л.И. Сенькина</t>
  </si>
  <si>
    <t>Т.П. Синяговская</t>
  </si>
  <si>
    <t>682640, Хабаровский край, Амурск г, Комсомольский пр-т, 13 А</t>
  </si>
  <si>
    <t>Поступления от доходов, всего:</t>
  </si>
  <si>
    <t>Выплаты по расходам, всего:</t>
  </si>
  <si>
    <t>в том числе на: выплаты персоналу всего:</t>
  </si>
  <si>
    <t>иные выплаты персоналу учреждений, за исключением ФОТ</t>
  </si>
  <si>
    <t>социальные и иные выплаты населению, всего:</t>
  </si>
  <si>
    <t>из них:                   фонд оплаты труда учреждений</t>
  </si>
  <si>
    <t>в том числе:                   доходы от оказания услуг, работ</t>
  </si>
  <si>
    <t>из них:                пособия, компенсации и иные социальные выплаты гражданам</t>
  </si>
  <si>
    <t>уплату налогов, сборов и иных платежей, всего:</t>
  </si>
  <si>
    <t>уплата иных платежей</t>
  </si>
  <si>
    <t>расходы на закупку товаров, работ, услуг, всего:</t>
  </si>
  <si>
    <t>из них:                      уплата налога на имущество организаций и земельного налога</t>
  </si>
  <si>
    <t>из них:                   прочая закупка товаров, работ и услуг для обеспечения муниципальных нужд</t>
  </si>
  <si>
    <t xml:space="preserve">      - создание условий для реализации гарантированного гражданам Российской Федерации права на получение общедоступного и бесплатного дошкольного образования.</t>
  </si>
  <si>
    <t xml:space="preserve">      - учреждение по виду является детским садом комбинорованного вида, реализующим основную общеобразовательную программу дошкольного образования в группах общеразвивающей, компенсирующей направленности в разном сочетании.</t>
  </si>
  <si>
    <t xml:space="preserve">      - коррекция речи, коррекция психологического здоровья, адаптационная группа, родительская плата.</t>
  </si>
  <si>
    <t>на 2018 год</t>
  </si>
  <si>
    <t>на  2018 г.</t>
  </si>
  <si>
    <t>на 2018 г. 
очередной финансовый год</t>
  </si>
  <si>
    <t>на 2019 г. 
1-ый год планового периода</t>
  </si>
  <si>
    <t>на 2020 г. 
2-ой год планового периода</t>
  </si>
  <si>
    <t>Заведующий учреждением</t>
  </si>
  <si>
    <t>на  «31»декабря 2018 г.</t>
  </si>
  <si>
    <t>на  «31» декабря 2018 г.</t>
  </si>
  <si>
    <t>уплата прочих налогов, сборов (госпошлина)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</si>
</sst>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[=0]&quot;-&quot;;General"/>
    <numFmt numFmtId="166" formatCode="0000"/>
    <numFmt numFmtId="167" formatCode="000"/>
    <numFmt numFmtId="168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28">
    <xf numFmtId="0" fontId="0" fillId="0" borderId="0" xfId="0"/>
    <xf numFmtId="0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1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left"/>
    </xf>
    <xf numFmtId="0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left" wrapText="1"/>
    </xf>
    <xf numFmtId="0" fontId="3" fillId="2" borderId="0" xfId="0" applyNumberFormat="1" applyFont="1" applyFill="1" applyAlignment="1">
      <alignment horizontal="left"/>
    </xf>
    <xf numFmtId="0" fontId="6" fillId="2" borderId="0" xfId="0" applyNumberFormat="1" applyFon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left" wrapText="1"/>
    </xf>
    <xf numFmtId="0" fontId="7" fillId="2" borderId="0" xfId="0" applyNumberFormat="1" applyFont="1" applyFill="1" applyAlignment="1">
      <alignment horizontal="left"/>
    </xf>
    <xf numFmtId="0" fontId="8" fillId="2" borderId="0" xfId="0" applyNumberFormat="1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2" borderId="0" xfId="0" applyNumberFormat="1" applyFont="1" applyFill="1" applyAlignment="1">
      <alignment horizontal="left"/>
    </xf>
    <xf numFmtId="165" fontId="0" fillId="2" borderId="6" xfId="0" applyNumberFormat="1" applyFont="1" applyFill="1" applyBorder="1" applyAlignment="1">
      <alignment horizontal="right"/>
    </xf>
    <xf numFmtId="165" fontId="0" fillId="2" borderId="12" xfId="0" applyNumberFormat="1" applyFont="1" applyFill="1" applyBorder="1" applyAlignment="1">
      <alignment horizontal="right"/>
    </xf>
    <xf numFmtId="165" fontId="0" fillId="2" borderId="14" xfId="0" applyNumberFormat="1" applyFont="1" applyFill="1" applyBorder="1" applyAlignment="1">
      <alignment horizontal="right"/>
    </xf>
    <xf numFmtId="165" fontId="0" fillId="2" borderId="15" xfId="0" applyNumberFormat="1" applyFont="1" applyFill="1" applyBorder="1" applyAlignment="1">
      <alignment horizontal="right"/>
    </xf>
    <xf numFmtId="0" fontId="0" fillId="0" borderId="12" xfId="0" applyNumberFormat="1" applyFont="1" applyBorder="1" applyAlignment="1">
      <alignment horizontal="left" wrapText="1" indent="1"/>
    </xf>
    <xf numFmtId="0" fontId="0" fillId="0" borderId="14" xfId="0" applyNumberFormat="1" applyFont="1" applyBorder="1" applyAlignment="1">
      <alignment horizontal="left" wrapText="1" indent="1"/>
    </xf>
    <xf numFmtId="0" fontId="0" fillId="0" borderId="15" xfId="0" applyNumberFormat="1" applyFont="1" applyBorder="1" applyAlignment="1">
      <alignment horizontal="left" wrapText="1" indent="1"/>
    </xf>
    <xf numFmtId="0" fontId="0" fillId="2" borderId="12" xfId="0" applyNumberFormat="1" applyFont="1" applyFill="1" applyBorder="1" applyAlignment="1">
      <alignment horizontal="center"/>
    </xf>
    <xf numFmtId="0" fontId="0" fillId="2" borderId="14" xfId="0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horizontal="center"/>
    </xf>
    <xf numFmtId="4" fontId="0" fillId="2" borderId="12" xfId="0" applyNumberFormat="1" applyFont="1" applyFill="1" applyBorder="1" applyAlignment="1">
      <alignment horizontal="right"/>
    </xf>
    <xf numFmtId="4" fontId="0" fillId="2" borderId="14" xfId="0" applyNumberFormat="1" applyFont="1" applyFill="1" applyBorder="1" applyAlignment="1">
      <alignment horizontal="right"/>
    </xf>
    <xf numFmtId="4" fontId="0" fillId="2" borderId="15" xfId="0" applyNumberFormat="1" applyFont="1" applyFill="1" applyBorder="1" applyAlignment="1">
      <alignment horizontal="right"/>
    </xf>
    <xf numFmtId="4" fontId="0" fillId="2" borderId="6" xfId="0" applyNumberFormat="1" applyFont="1" applyFill="1" applyBorder="1" applyAlignment="1">
      <alignment horizontal="right"/>
    </xf>
    <xf numFmtId="0" fontId="8" fillId="2" borderId="13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0" borderId="0" xfId="0" applyNumberFormat="1" applyAlignment="1">
      <alignment horizontal="left" vertical="top" wrapText="1"/>
    </xf>
    <xf numFmtId="0" fontId="4" fillId="0" borderId="11" xfId="0" applyNumberFormat="1" applyFont="1" applyBorder="1" applyAlignment="1">
      <alignment horizontal="left" wrapText="1"/>
    </xf>
    <xf numFmtId="167" fontId="4" fillId="2" borderId="6" xfId="0" applyNumberFormat="1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right"/>
    </xf>
    <xf numFmtId="0" fontId="4" fillId="0" borderId="12" xfId="0" applyNumberFormat="1" applyFont="1" applyBorder="1" applyAlignment="1">
      <alignment horizontal="left" wrapText="1"/>
    </xf>
    <xf numFmtId="1" fontId="0" fillId="2" borderId="11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>
      <alignment horizontal="left" wrapText="1" indent="2"/>
    </xf>
    <xf numFmtId="0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right"/>
    </xf>
    <xf numFmtId="0" fontId="6" fillId="2" borderId="0" xfId="0" applyNumberFormat="1" applyFont="1" applyFill="1" applyAlignment="1">
      <alignment horizontal="center" vertical="center"/>
    </xf>
    <xf numFmtId="0" fontId="4" fillId="0" borderId="11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2" borderId="11" xfId="0" applyNumberFormat="1" applyFont="1" applyFill="1" applyBorder="1" applyAlignment="1">
      <alignment horizontal="left" wrapText="1" indent="2"/>
    </xf>
    <xf numFmtId="0" fontId="6" fillId="2" borderId="0" xfId="0" applyNumberFormat="1" applyFont="1" applyFill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5" fontId="0" fillId="2" borderId="6" xfId="0" applyNumberFormat="1" applyFont="1" applyFill="1" applyBorder="1" applyAlignment="1">
      <alignment horizontal="right"/>
    </xf>
    <xf numFmtId="0" fontId="0" fillId="2" borderId="6" xfId="0" applyNumberFormat="1" applyFont="1" applyFill="1" applyBorder="1" applyAlignment="1">
      <alignment horizontal="left" wrapText="1" indent="2"/>
    </xf>
    <xf numFmtId="0" fontId="0" fillId="2" borderId="6" xfId="0" applyNumberFormat="1" applyFont="1" applyFill="1" applyBorder="1" applyAlignment="1">
      <alignment horizontal="center"/>
    </xf>
    <xf numFmtId="0" fontId="0" fillId="0" borderId="6" xfId="0" applyNumberFormat="1" applyFont="1" applyBorder="1" applyAlignment="1">
      <alignment horizontal="left" wrapText="1" indent="1"/>
    </xf>
    <xf numFmtId="0" fontId="0" fillId="0" borderId="6" xfId="0" applyNumberFormat="1" applyFont="1" applyBorder="1" applyAlignment="1">
      <alignment horizontal="left" wrapText="1"/>
    </xf>
    <xf numFmtId="166" fontId="0" fillId="2" borderId="6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center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 wrapText="1"/>
    </xf>
    <xf numFmtId="4" fontId="0" fillId="0" borderId="6" xfId="0" applyNumberFormat="1" applyFont="1" applyFill="1" applyBorder="1" applyAlignment="1">
      <alignment horizontal="right"/>
    </xf>
    <xf numFmtId="0" fontId="0" fillId="0" borderId="12" xfId="0" applyNumberFormat="1" applyFont="1" applyBorder="1" applyAlignment="1">
      <alignment wrapText="1"/>
    </xf>
    <xf numFmtId="0" fontId="0" fillId="0" borderId="14" xfId="0" applyNumberFormat="1" applyFont="1" applyBorder="1" applyAlignment="1">
      <alignment wrapText="1"/>
    </xf>
    <xf numFmtId="0" fontId="0" fillId="0" borderId="15" xfId="0" applyNumberFormat="1" applyFont="1" applyBorder="1" applyAlignment="1">
      <alignment wrapText="1"/>
    </xf>
    <xf numFmtId="168" fontId="0" fillId="2" borderId="12" xfId="1" applyNumberFormat="1" applyFont="1" applyFill="1" applyBorder="1" applyAlignment="1"/>
    <xf numFmtId="168" fontId="0" fillId="2" borderId="14" xfId="1" applyNumberFormat="1" applyFont="1" applyFill="1" applyBorder="1" applyAlignment="1"/>
    <xf numFmtId="168" fontId="0" fillId="2" borderId="15" xfId="1" applyNumberFormat="1" applyFont="1" applyFill="1" applyBorder="1" applyAlignment="1"/>
    <xf numFmtId="4" fontId="0" fillId="0" borderId="12" xfId="0" applyNumberFormat="1" applyFont="1" applyFill="1" applyBorder="1" applyAlignment="1">
      <alignment horizontal="right"/>
    </xf>
    <xf numFmtId="4" fontId="0" fillId="0" borderId="14" xfId="0" applyNumberFormat="1" applyFont="1" applyFill="1" applyBorder="1" applyAlignment="1">
      <alignment horizontal="right"/>
    </xf>
    <xf numFmtId="4" fontId="0" fillId="0" borderId="15" xfId="0" applyNumberFormat="1" applyFont="1" applyFill="1" applyBorder="1" applyAlignment="1">
      <alignment horizontal="right"/>
    </xf>
    <xf numFmtId="165" fontId="0" fillId="0" borderId="6" xfId="0" applyNumberFormat="1" applyFont="1" applyFill="1" applyBorder="1" applyAlignment="1">
      <alignment horizontal="right"/>
    </xf>
    <xf numFmtId="0" fontId="4" fillId="0" borderId="13" xfId="0" applyNumberFormat="1" applyFont="1" applyBorder="1" applyAlignment="1">
      <alignment horizontal="center" vertical="top" wrapText="1"/>
    </xf>
    <xf numFmtId="0" fontId="4" fillId="0" borderId="16" xfId="0" applyNumberFormat="1" applyFont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 wrapText="1" indent="4"/>
    </xf>
    <xf numFmtId="0" fontId="4" fillId="0" borderId="6" xfId="0" applyNumberFormat="1" applyFont="1" applyBorder="1" applyAlignment="1">
      <alignment horizontal="left" vertical="center" wrapText="1" indent="2"/>
    </xf>
    <xf numFmtId="2" fontId="4" fillId="2" borderId="6" xfId="0" applyNumberFormat="1" applyFont="1" applyFill="1" applyBorder="1" applyAlignment="1">
      <alignment horizontal="right"/>
    </xf>
    <xf numFmtId="0" fontId="4" fillId="0" borderId="6" xfId="0" applyNumberFormat="1" applyFont="1" applyBorder="1" applyAlignment="1">
      <alignment horizontal="left" vertical="center" wrapText="1"/>
    </xf>
    <xf numFmtId="4" fontId="4" fillId="2" borderId="6" xfId="0" applyNumberFormat="1" applyFont="1" applyFill="1" applyBorder="1" applyAlignment="1">
      <alignment horizontal="right"/>
    </xf>
    <xf numFmtId="0" fontId="0" fillId="2" borderId="12" xfId="0" applyNumberFormat="1" applyFont="1" applyFill="1" applyBorder="1" applyAlignment="1">
      <alignment horizontal="left"/>
    </xf>
    <xf numFmtId="0" fontId="0" fillId="2" borderId="14" xfId="0" applyNumberFormat="1" applyFont="1" applyFill="1" applyBorder="1" applyAlignment="1">
      <alignment horizontal="left"/>
    </xf>
    <xf numFmtId="0" fontId="0" fillId="2" borderId="15" xfId="0" applyNumberFormat="1" applyFont="1" applyFill="1" applyBorder="1" applyAlignment="1">
      <alignment horizontal="left"/>
    </xf>
    <xf numFmtId="0" fontId="4" fillId="2" borderId="12" xfId="0" applyNumberFormat="1" applyFont="1" applyFill="1" applyBorder="1" applyAlignment="1">
      <alignment horizontal="left" vertical="center" wrapText="1" indent="4"/>
    </xf>
    <xf numFmtId="0" fontId="4" fillId="2" borderId="14" xfId="0" applyNumberFormat="1" applyFont="1" applyFill="1" applyBorder="1" applyAlignment="1">
      <alignment horizontal="left" vertical="center" wrapText="1" indent="4"/>
    </xf>
    <xf numFmtId="0" fontId="4" fillId="2" borderId="15" xfId="0" applyNumberFormat="1" applyFont="1" applyFill="1" applyBorder="1" applyAlignment="1">
      <alignment horizontal="left" vertical="center" wrapText="1" indent="4"/>
    </xf>
    <xf numFmtId="2" fontId="4" fillId="2" borderId="12" xfId="0" applyNumberFormat="1" applyFont="1" applyFill="1" applyBorder="1" applyAlignment="1">
      <alignment horizontal="right"/>
    </xf>
    <xf numFmtId="2" fontId="4" fillId="2" borderId="14" xfId="0" applyNumberFormat="1" applyFont="1" applyFill="1" applyBorder="1" applyAlignment="1">
      <alignment horizontal="right"/>
    </xf>
    <xf numFmtId="2" fontId="4" fillId="2" borderId="15" xfId="0" applyNumberFormat="1" applyFont="1" applyFill="1" applyBorder="1" applyAlignment="1">
      <alignment horizontal="right"/>
    </xf>
    <xf numFmtId="0" fontId="4" fillId="0" borderId="6" xfId="0" applyNumberFormat="1" applyFont="1" applyBorder="1" applyAlignment="1">
      <alignment horizontal="left" vertical="center" wrapText="1" indent="1"/>
    </xf>
    <xf numFmtId="1" fontId="4" fillId="2" borderId="6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left" vertical="top" wrapText="1"/>
    </xf>
    <xf numFmtId="0" fontId="9" fillId="2" borderId="0" xfId="0" applyNumberFormat="1" applyFont="1" applyFill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left" vertical="top" wrapText="1" indent="2"/>
    </xf>
    <xf numFmtId="0" fontId="1" fillId="0" borderId="0" xfId="0" applyNumberFormat="1" applyFont="1" applyAlignment="1">
      <alignment horizontal="left" wrapText="1"/>
    </xf>
    <xf numFmtId="0" fontId="4" fillId="2" borderId="0" xfId="0" applyNumberFormat="1" applyFont="1" applyFill="1" applyAlignment="1">
      <alignment wrapText="1"/>
    </xf>
    <xf numFmtId="0" fontId="4" fillId="2" borderId="1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/>
    </xf>
    <xf numFmtId="0" fontId="4" fillId="2" borderId="0" xfId="0" applyNumberFormat="1" applyFont="1" applyFill="1" applyAlignment="1">
      <alignment horizontal="right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wrapText="1"/>
    </xf>
    <xf numFmtId="0" fontId="4" fillId="0" borderId="1" xfId="0" applyNumberFormat="1" applyFont="1" applyBorder="1" applyAlignment="1">
      <alignment wrapText="1"/>
    </xf>
    <xf numFmtId="0" fontId="4" fillId="2" borderId="0" xfId="0" applyNumberFormat="1" applyFont="1" applyFill="1" applyAlignment="1">
      <alignment horizontal="left"/>
    </xf>
    <xf numFmtId="0" fontId="4" fillId="0" borderId="0" xfId="0" applyNumberFormat="1" applyFont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horizontal="right" vertical="center" wrapText="1"/>
    </xf>
    <xf numFmtId="0" fontId="1" fillId="2" borderId="0" xfId="0" applyNumberFormat="1" applyFont="1" applyFill="1" applyAlignment="1">
      <alignment horizontal="right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0" fillId="0" borderId="0" xfId="0" applyNumberFormat="1" applyAlignment="1">
      <alignment horizontal="right" wrapText="1"/>
    </xf>
    <xf numFmtId="0" fontId="1" fillId="2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9" fillId="2" borderId="0" xfId="0" applyNumberFormat="1" applyFont="1" applyFill="1" applyAlignment="1">
      <alignment horizontal="center" vertical="top"/>
    </xf>
    <xf numFmtId="0" fontId="4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123</xdr:col>
      <xdr:colOff>19050</xdr:colOff>
      <xdr:row>87</xdr:row>
      <xdr:rowOff>19050</xdr:rowOff>
    </xdr:from>
    <xdr:to>
      <xdr:col>124</xdr:col>
      <xdr:colOff>0</xdr:colOff>
      <xdr:row>112</xdr:row>
      <xdr:rowOff>19050</xdr:rowOff>
    </xdr:to>
    <xdr:cxnSp macro="">
      <xdr:nvCxnSpPr>
        <xdr:cNvPr id="5" name="Прямая соединительная линия 4"/>
        <xdr:cNvCxnSpPr/>
      </xdr:nvCxnSpPr>
      <xdr:spPr>
        <a:xfrm>
          <a:off x="7134225" y="15335250"/>
          <a:ext cx="9525" cy="1229677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156"/>
  <sheetViews>
    <sheetView tabSelected="1" view="pageBreakPreview" topLeftCell="A129" zoomScaleNormal="100" zoomScaleSheetLayoutView="100" workbookViewId="0">
      <selection activeCell="CL138" sqref="CL138:DS138"/>
    </sheetView>
  </sheetViews>
  <sheetFormatPr defaultColWidth="8.88671875" defaultRowHeight="14.4" x14ac:dyDescent="0.3"/>
  <cols>
    <col min="1" max="31" width="1" style="2" customWidth="1"/>
    <col min="32" max="32" width="0.44140625" style="2" customWidth="1"/>
    <col min="33" max="33" width="1" style="2" hidden="1" customWidth="1"/>
    <col min="34" max="34" width="1" style="2" customWidth="1"/>
    <col min="35" max="35" width="1.5546875" style="2" customWidth="1"/>
    <col min="36" max="39" width="1" style="2" hidden="1" customWidth="1"/>
    <col min="40" max="40" width="0.5546875" style="2" customWidth="1"/>
    <col min="41" max="50" width="1" style="2" customWidth="1"/>
    <col min="51" max="51" width="2.5546875" style="2" customWidth="1"/>
    <col min="52" max="53" width="1" style="2" customWidth="1"/>
    <col min="54" max="54" width="0.5546875" style="2" customWidth="1"/>
    <col min="55" max="55" width="1" style="2" hidden="1" customWidth="1"/>
    <col min="56" max="56" width="0.33203125" style="2" customWidth="1"/>
    <col min="57" max="59" width="1" style="2" hidden="1" customWidth="1"/>
    <col min="60" max="71" width="1" style="2" customWidth="1"/>
    <col min="72" max="72" width="0.88671875" style="2" customWidth="1"/>
    <col min="73" max="76" width="1" style="2" hidden="1" customWidth="1"/>
    <col min="77" max="77" width="2.44140625" style="2" customWidth="1"/>
    <col min="78" max="94" width="1" style="2" customWidth="1"/>
    <col min="95" max="95" width="0.88671875" style="2" customWidth="1"/>
    <col min="96" max="98" width="1" style="2" hidden="1" customWidth="1"/>
    <col min="99" max="99" width="1.77734375" style="2" customWidth="1"/>
    <col min="100" max="110" width="1" style="2" customWidth="1"/>
    <col min="111" max="111" width="0.5546875" style="2" customWidth="1"/>
    <col min="112" max="113" width="1" style="2" hidden="1" customWidth="1"/>
    <col min="114" max="123" width="1" style="2" customWidth="1"/>
    <col min="124" max="124" width="0.44140625" style="2" customWidth="1"/>
    <col min="125" max="125" width="1" style="2" hidden="1" customWidth="1"/>
    <col min="126" max="126" width="0.88671875" style="2" hidden="1" customWidth="1"/>
    <col min="127" max="127" width="0.5546875" style="2" hidden="1" customWidth="1"/>
    <col min="128" max="128" width="1" style="2" hidden="1" customWidth="1"/>
    <col min="129" max="129" width="0.33203125" style="2" hidden="1" customWidth="1"/>
    <col min="130" max="138" width="1" style="2" customWidth="1"/>
    <col min="139" max="139" width="0.6640625" style="2" customWidth="1"/>
    <col min="140" max="140" width="1" style="2" hidden="1" customWidth="1"/>
    <col min="141" max="143" width="1" style="2" customWidth="1"/>
    <col min="144" max="145" width="1" style="2" hidden="1" customWidth="1"/>
    <col min="146" max="154" width="1" style="2" customWidth="1"/>
    <col min="155" max="155" width="0.5546875" style="2" customWidth="1"/>
    <col min="156" max="156" width="1" style="2" hidden="1" customWidth="1"/>
    <col min="157" max="158" width="1" style="2" customWidth="1"/>
    <col min="159" max="159" width="0.44140625" style="2" customWidth="1"/>
    <col min="160" max="161" width="1" style="2" hidden="1" customWidth="1"/>
    <col min="162" max="162" width="1.88671875" style="2" customWidth="1"/>
    <col min="163" max="171" width="1" style="2" customWidth="1"/>
    <col min="172" max="173" width="1" style="2" hidden="1" customWidth="1"/>
    <col min="174" max="174" width="0.44140625" style="2" customWidth="1"/>
    <col min="175" max="175" width="1" style="2" hidden="1" customWidth="1"/>
    <col min="176" max="178" width="1" style="2" customWidth="1"/>
    <col min="179" max="179" width="9.109375" style="2" customWidth="1"/>
    <col min="257" max="435" width="1" customWidth="1"/>
    <col min="513" max="691" width="1" customWidth="1"/>
    <col min="769" max="947" width="1" customWidth="1"/>
    <col min="1025" max="1203" width="1" customWidth="1"/>
    <col min="1281" max="1459" width="1" customWidth="1"/>
    <col min="1537" max="1715" width="1" customWidth="1"/>
    <col min="1793" max="1971" width="1" customWidth="1"/>
    <col min="2049" max="2227" width="1" customWidth="1"/>
    <col min="2305" max="2483" width="1" customWidth="1"/>
    <col min="2561" max="2739" width="1" customWidth="1"/>
    <col min="2817" max="2995" width="1" customWidth="1"/>
    <col min="3073" max="3251" width="1" customWidth="1"/>
    <col min="3329" max="3507" width="1" customWidth="1"/>
    <col min="3585" max="3763" width="1" customWidth="1"/>
    <col min="3841" max="4019" width="1" customWidth="1"/>
    <col min="4097" max="4275" width="1" customWidth="1"/>
    <col min="4353" max="4531" width="1" customWidth="1"/>
    <col min="4609" max="4787" width="1" customWidth="1"/>
    <col min="4865" max="5043" width="1" customWidth="1"/>
    <col min="5121" max="5299" width="1" customWidth="1"/>
    <col min="5377" max="5555" width="1" customWidth="1"/>
    <col min="5633" max="5811" width="1" customWidth="1"/>
    <col min="5889" max="6067" width="1" customWidth="1"/>
    <col min="6145" max="6323" width="1" customWidth="1"/>
    <col min="6401" max="6579" width="1" customWidth="1"/>
    <col min="6657" max="6835" width="1" customWidth="1"/>
    <col min="6913" max="7091" width="1" customWidth="1"/>
    <col min="7169" max="7347" width="1" customWidth="1"/>
    <col min="7425" max="7603" width="1" customWidth="1"/>
    <col min="7681" max="7859" width="1" customWidth="1"/>
    <col min="7937" max="8115" width="1" customWidth="1"/>
    <col min="8193" max="8371" width="1" customWidth="1"/>
    <col min="8449" max="8627" width="1" customWidth="1"/>
    <col min="8705" max="8883" width="1" customWidth="1"/>
    <col min="8961" max="9139" width="1" customWidth="1"/>
    <col min="9217" max="9395" width="1" customWidth="1"/>
    <col min="9473" max="9651" width="1" customWidth="1"/>
    <col min="9729" max="9907" width="1" customWidth="1"/>
    <col min="9985" max="10163" width="1" customWidth="1"/>
    <col min="10241" max="10419" width="1" customWidth="1"/>
    <col min="10497" max="10675" width="1" customWidth="1"/>
    <col min="10753" max="10931" width="1" customWidth="1"/>
    <col min="11009" max="11187" width="1" customWidth="1"/>
    <col min="11265" max="11443" width="1" customWidth="1"/>
    <col min="11521" max="11699" width="1" customWidth="1"/>
    <col min="11777" max="11955" width="1" customWidth="1"/>
    <col min="12033" max="12211" width="1" customWidth="1"/>
    <col min="12289" max="12467" width="1" customWidth="1"/>
    <col min="12545" max="12723" width="1" customWidth="1"/>
    <col min="12801" max="12979" width="1" customWidth="1"/>
    <col min="13057" max="13235" width="1" customWidth="1"/>
    <col min="13313" max="13491" width="1" customWidth="1"/>
    <col min="13569" max="13747" width="1" customWidth="1"/>
    <col min="13825" max="14003" width="1" customWidth="1"/>
    <col min="14081" max="14259" width="1" customWidth="1"/>
    <col min="14337" max="14515" width="1" customWidth="1"/>
    <col min="14593" max="14771" width="1" customWidth="1"/>
    <col min="14849" max="15027" width="1" customWidth="1"/>
    <col min="15105" max="15283" width="1" customWidth="1"/>
    <col min="15361" max="15539" width="1" customWidth="1"/>
    <col min="15617" max="15795" width="1" customWidth="1"/>
    <col min="15873" max="16051" width="1" customWidth="1"/>
    <col min="16129" max="16307" width="1" customWidth="1"/>
  </cols>
  <sheetData>
    <row r="1" spans="1:179" s="2" customFormat="1" ht="41.4" hidden="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20" t="s">
        <v>0</v>
      </c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</row>
    <row r="2" spans="1:179" s="2" customFormat="1" ht="4.8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3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</row>
    <row r="3" spans="1:179" s="2" customFormat="1" ht="18.600000000000001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21" t="s">
        <v>1</v>
      </c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</row>
    <row r="4" spans="1:179" s="2" customFormat="1" ht="31.8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22" t="s">
        <v>158</v>
      </c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</row>
    <row r="5" spans="1:179" s="2" customFormat="1" ht="9.6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95" t="s">
        <v>2</v>
      </c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</row>
    <row r="6" spans="1:179" s="2" customFormat="1" ht="12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1"/>
      <c r="BZ6" s="1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"/>
      <c r="ES6" s="1"/>
      <c r="ET6" s="125" t="s">
        <v>134</v>
      </c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</row>
    <row r="7" spans="1:179" s="2" customFormat="1" ht="10.8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1"/>
      <c r="BZ7" s="1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26" t="s">
        <v>3</v>
      </c>
      <c r="DY7" s="126"/>
      <c r="DZ7" s="126"/>
      <c r="EA7" s="126"/>
      <c r="EB7" s="126"/>
      <c r="EC7" s="126"/>
      <c r="ED7" s="126"/>
      <c r="EE7" s="126"/>
      <c r="EF7" s="126"/>
      <c r="EG7" s="126"/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6"/>
      <c r="ES7" s="16"/>
      <c r="ET7" s="126" t="s">
        <v>4</v>
      </c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</row>
    <row r="8" spans="1:179" s="6" customFormat="1" ht="12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108"/>
      <c r="BM8" s="108"/>
      <c r="BN8" s="108"/>
      <c r="BO8" s="108"/>
      <c r="BP8" s="108"/>
      <c r="BQ8" s="108"/>
      <c r="BR8" s="108"/>
      <c r="BS8" s="108"/>
      <c r="BT8" s="4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116" t="s">
        <v>5</v>
      </c>
      <c r="EF8" s="116"/>
      <c r="EG8" s="115"/>
      <c r="EH8" s="115"/>
      <c r="EI8" s="115"/>
      <c r="EJ8" s="115"/>
      <c r="EK8" s="116" t="s">
        <v>5</v>
      </c>
      <c r="EL8" s="116"/>
      <c r="EM8" s="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9">
        <v>20</v>
      </c>
      <c r="FG8" s="119"/>
      <c r="FH8" s="119"/>
      <c r="FI8" s="119"/>
      <c r="FJ8" s="115"/>
      <c r="FK8" s="115"/>
      <c r="FL8" s="115"/>
      <c r="FM8" s="115"/>
      <c r="FN8" s="116" t="s">
        <v>6</v>
      </c>
      <c r="FO8" s="116"/>
      <c r="FP8" s="116"/>
      <c r="FQ8" s="116"/>
      <c r="FR8" s="4"/>
      <c r="FS8" s="4"/>
      <c r="FT8" s="4"/>
      <c r="FU8" s="4"/>
      <c r="FV8" s="4"/>
      <c r="FW8" s="4"/>
    </row>
    <row r="9" spans="1:179" s="2" customFormat="1" ht="15" customHeight="1" x14ac:dyDescent="0.3">
      <c r="A9" s="117" t="s">
        <v>7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</row>
    <row r="10" spans="1:179" s="2" customFormat="1" ht="15" customHeight="1" x14ac:dyDescent="0.3">
      <c r="A10" s="117" t="s">
        <v>153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</row>
    <row r="11" spans="1:179" s="2" customFormat="1" ht="12.75" customHeight="1" thickBot="1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118" t="s">
        <v>8</v>
      </c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</row>
    <row r="12" spans="1:179" s="2" customFormat="1" ht="12.75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1"/>
      <c r="BU12" s="1"/>
      <c r="BV12" s="1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1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7"/>
      <c r="EN12" s="7"/>
      <c r="EO12" s="7"/>
      <c r="EP12" s="104" t="s">
        <v>9</v>
      </c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</row>
    <row r="13" spans="1:179" s="2" customFormat="1" ht="12.75" customHeigh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33"/>
      <c r="CI13" s="33"/>
      <c r="CJ13" s="33"/>
      <c r="CK13" s="33"/>
      <c r="CL13" s="33"/>
      <c r="CM13" s="33"/>
      <c r="CN13" s="1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104" t="s">
        <v>10</v>
      </c>
      <c r="FB13" s="104"/>
      <c r="FC13" s="104"/>
      <c r="FD13" s="104"/>
      <c r="FE13" s="104"/>
      <c r="FF13" s="104"/>
      <c r="FG13" s="7"/>
      <c r="FH13" s="114">
        <v>43465</v>
      </c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</row>
    <row r="14" spans="1:179" s="2" customFormat="1" ht="12.75" customHeight="1" x14ac:dyDescent="0.3">
      <c r="A14" s="108" t="s">
        <v>11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4"/>
      <c r="AN14" s="109" t="s">
        <v>133</v>
      </c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7"/>
      <c r="EN14" s="7"/>
      <c r="EO14" s="7"/>
      <c r="EP14" s="7"/>
      <c r="EQ14" s="7"/>
      <c r="ER14" s="7"/>
      <c r="ES14" s="7"/>
      <c r="ET14" s="7"/>
      <c r="EU14" s="7"/>
      <c r="EV14" s="104" t="s">
        <v>12</v>
      </c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7"/>
      <c r="FH14" s="111" t="s">
        <v>13</v>
      </c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</row>
    <row r="15" spans="1:179" s="2" customFormat="1" ht="57" customHeight="1" x14ac:dyDescent="0.3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4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"/>
      <c r="DR15" s="112" t="s">
        <v>14</v>
      </c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7"/>
      <c r="FH15" s="111" t="s">
        <v>15</v>
      </c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</row>
    <row r="16" spans="1:179" s="2" customFormat="1" ht="12.75" customHeight="1" x14ac:dyDescent="0.3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4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7"/>
      <c r="EN16" s="7"/>
      <c r="EO16" s="7"/>
      <c r="EP16" s="7"/>
      <c r="EQ16" s="7"/>
      <c r="ER16" s="7"/>
      <c r="ES16" s="7"/>
      <c r="ET16" s="7"/>
      <c r="EU16" s="7"/>
      <c r="EV16" s="113" t="s">
        <v>16</v>
      </c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7"/>
      <c r="FH16" s="111">
        <v>2706017715</v>
      </c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</row>
    <row r="17" spans="1:179" s="2" customFormat="1" ht="12.75" customHeight="1" x14ac:dyDescent="0.3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4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7"/>
      <c r="EN17" s="7"/>
      <c r="EO17" s="7"/>
      <c r="EP17" s="7"/>
      <c r="EQ17" s="7"/>
      <c r="ER17" s="7"/>
      <c r="ES17" s="7"/>
      <c r="ET17" s="7"/>
      <c r="EU17" s="7"/>
      <c r="EV17" s="113" t="s">
        <v>17</v>
      </c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7"/>
      <c r="FH17" s="111" t="s">
        <v>18</v>
      </c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</row>
    <row r="18" spans="1:179" s="2" customFormat="1" ht="12.75" customHeight="1" thickBot="1" x14ac:dyDescent="0.35">
      <c r="A18" s="4" t="s">
        <v>19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103" t="s">
        <v>20</v>
      </c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7"/>
      <c r="BA18" s="7"/>
      <c r="BB18" s="7"/>
      <c r="BC18" s="7"/>
      <c r="BD18" s="1"/>
      <c r="BE18" s="1"/>
      <c r="BF18" s="1"/>
      <c r="BG18" s="1"/>
      <c r="BH18" s="1"/>
      <c r="BI18" s="1"/>
      <c r="BJ18" s="1"/>
      <c r="BK18" s="1"/>
      <c r="BL18" s="7"/>
      <c r="BM18" s="7"/>
      <c r="BN18" s="7"/>
      <c r="BO18" s="7"/>
      <c r="BP18" s="7"/>
      <c r="BQ18" s="7"/>
      <c r="BR18" s="7"/>
      <c r="BS18" s="7"/>
      <c r="BT18" s="1"/>
      <c r="BU18" s="1"/>
      <c r="BV18" s="1"/>
      <c r="BW18" s="1"/>
      <c r="BX18" s="1"/>
      <c r="BY18" s="1"/>
      <c r="BZ18" s="1"/>
      <c r="CA18" s="1"/>
      <c r="CB18" s="1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1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7"/>
      <c r="EN18" s="7"/>
      <c r="EO18" s="7"/>
      <c r="EP18" s="7"/>
      <c r="EQ18" s="7"/>
      <c r="ER18" s="7"/>
      <c r="ES18" s="7"/>
      <c r="ET18" s="7"/>
      <c r="EU18" s="7"/>
      <c r="EV18" s="104" t="s">
        <v>21</v>
      </c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7"/>
      <c r="FH18" s="105">
        <v>383</v>
      </c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</row>
    <row r="19" spans="1:179" s="2" customFormat="1" ht="7.2" customHeight="1" x14ac:dyDescent="0.3">
      <c r="A19" s="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</row>
    <row r="20" spans="1:179" s="2" customFormat="1" ht="12" customHeight="1" x14ac:dyDescent="0.3">
      <c r="A20" s="4" t="s">
        <v>22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106" t="s">
        <v>23</v>
      </c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</row>
    <row r="21" spans="1:179" s="2" customFormat="1" ht="12" customHeight="1" x14ac:dyDescent="0.3">
      <c r="A21" s="4" t="s">
        <v>24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</row>
    <row r="22" spans="1:179" s="2" customFormat="1" ht="12" customHeight="1" x14ac:dyDescent="0.3">
      <c r="A22" s="4" t="s">
        <v>25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101" t="s">
        <v>136</v>
      </c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</row>
    <row r="23" spans="1:179" s="2" customFormat="1" ht="12" customHeight="1" x14ac:dyDescent="0.3">
      <c r="A23" s="4" t="s">
        <v>26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</row>
    <row r="24" spans="1:179" s="2" customFormat="1" ht="7.2" customHeigh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</row>
    <row r="25" spans="1:179" s="2" customFormat="1" ht="12.75" customHeight="1" x14ac:dyDescent="0.3">
      <c r="A25" s="44" t="s">
        <v>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</row>
    <row r="26" spans="1:179" s="2" customFormat="1" ht="12.75" customHeight="1" x14ac:dyDescent="0.3">
      <c r="A26" s="100" t="s">
        <v>28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</row>
    <row r="27" spans="1:179" s="2" customFormat="1" ht="11.25" customHeight="1" x14ac:dyDescent="0.3">
      <c r="A27" s="94" t="s">
        <v>150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</row>
    <row r="28" spans="1:179" s="2" customFormat="1" ht="3" customHeight="1" x14ac:dyDescent="0.3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</row>
    <row r="29" spans="1:179" s="2" customFormat="1" ht="11.25" customHeight="1" x14ac:dyDescent="0.3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</row>
    <row r="30" spans="1:179" s="2" customFormat="1" ht="3.75" customHeight="1" x14ac:dyDescent="0.3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79" s="2" customFormat="1" ht="12.75" customHeight="1" x14ac:dyDescent="0.3">
      <c r="A31" s="100" t="s">
        <v>29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</row>
    <row r="32" spans="1:179" s="2" customFormat="1" ht="27" customHeight="1" x14ac:dyDescent="0.3">
      <c r="A32" s="94" t="s">
        <v>151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</row>
    <row r="33" spans="1:179" s="2" customFormat="1" ht="7.2" customHeight="1" x14ac:dyDescent="0.3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</row>
    <row r="34" spans="1:179" s="2" customFormat="1" ht="1.2" hidden="1" customHeight="1" x14ac:dyDescent="0.3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</row>
    <row r="35" spans="1:179" s="2" customFormat="1" ht="1.2" hidden="1" customHeight="1" x14ac:dyDescent="0.3">
      <c r="A35" s="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79" s="2" customFormat="1" ht="41.4" customHeight="1" x14ac:dyDescent="0.3">
      <c r="A36" s="100" t="s">
        <v>30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</row>
    <row r="37" spans="1:179" s="2" customFormat="1" ht="11.25" customHeight="1" x14ac:dyDescent="0.3">
      <c r="A37" s="94" t="s">
        <v>152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94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4"/>
      <c r="FT37" s="94"/>
      <c r="FU37" s="94"/>
      <c r="FV37" s="94"/>
      <c r="FW37" s="94"/>
    </row>
    <row r="38" spans="1:179" s="2" customFormat="1" ht="4.5" customHeight="1" x14ac:dyDescent="0.3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</row>
    <row r="39" spans="1:179" s="2" customFormat="1" ht="3" customHeight="1" x14ac:dyDescent="0.3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</row>
    <row r="40" spans="1:179" s="2" customFormat="1" ht="5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</row>
    <row r="41" spans="1:179" s="2" customFormat="1" ht="12.75" customHeight="1" x14ac:dyDescent="0.3">
      <c r="A41" s="44" t="s">
        <v>31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</row>
    <row r="42" spans="1:179" s="2" customFormat="1" ht="6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</row>
    <row r="43" spans="1:179" s="2" customFormat="1" ht="12" customHeight="1" x14ac:dyDescent="0.3">
      <c r="A43" s="97" t="s">
        <v>32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 t="s">
        <v>33</v>
      </c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</row>
    <row r="44" spans="1:179" s="2" customFormat="1" ht="27" customHeight="1" x14ac:dyDescent="0.3">
      <c r="A44" s="98" t="s">
        <v>34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82">
        <v>22702338</v>
      </c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</row>
    <row r="45" spans="1:179" s="2" customFormat="1" ht="36" customHeight="1" x14ac:dyDescent="0.3">
      <c r="A45" s="99" t="s">
        <v>35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82">
        <v>450000</v>
      </c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</row>
    <row r="46" spans="1:179" s="2" customFormat="1" ht="23.25" customHeight="1" x14ac:dyDescent="0.3">
      <c r="A46" s="99" t="s">
        <v>36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37">
        <v>0</v>
      </c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</row>
    <row r="47" spans="1:179" s="2" customFormat="1" ht="23.25" customHeight="1" x14ac:dyDescent="0.3">
      <c r="A47" s="99" t="s">
        <v>37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37">
        <v>0</v>
      </c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</row>
    <row r="48" spans="1:179" s="2" customFormat="1" ht="24" customHeight="1" x14ac:dyDescent="0.3">
      <c r="A48" s="98" t="s">
        <v>38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82">
        <v>3185759.69</v>
      </c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</row>
    <row r="49" spans="1:179" s="2" customFormat="1" ht="26.25" customHeight="1" x14ac:dyDescent="0.3">
      <c r="A49" s="99" t="s">
        <v>39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82">
        <v>678870.2</v>
      </c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</row>
    <row r="50" spans="1:179" s="2" customFormat="1" ht="6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79" s="2" customFormat="1" ht="12.75" customHeight="1" x14ac:dyDescent="0.3">
      <c r="A51" s="44" t="s">
        <v>40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</row>
    <row r="52" spans="1:179" s="2" customFormat="1" ht="12.75" customHeight="1" x14ac:dyDescent="0.3">
      <c r="A52" s="32" t="s">
        <v>41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</row>
    <row r="53" spans="1:179" s="2" customFormat="1" ht="11.25" customHeight="1" x14ac:dyDescent="0.3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  <c r="EO53" s="94"/>
      <c r="EP53" s="94"/>
      <c r="EQ53" s="94"/>
      <c r="ER53" s="94"/>
      <c r="ES53" s="94"/>
      <c r="ET53" s="94"/>
      <c r="EU53" s="94"/>
      <c r="EV53" s="94"/>
      <c r="EW53" s="94"/>
      <c r="EX53" s="94"/>
      <c r="EY53" s="94"/>
      <c r="EZ53" s="94"/>
      <c r="FA53" s="94"/>
      <c r="FB53" s="94"/>
      <c r="FC53" s="94"/>
      <c r="FD53" s="94"/>
      <c r="FE53" s="94"/>
      <c r="FF53" s="94"/>
      <c r="FG53" s="94"/>
      <c r="FH53" s="94"/>
      <c r="FI53" s="94"/>
      <c r="FJ53" s="94"/>
      <c r="FK53" s="94"/>
      <c r="FL53" s="94"/>
      <c r="FM53" s="94"/>
      <c r="FN53" s="94"/>
      <c r="FO53" s="94"/>
      <c r="FP53" s="94"/>
      <c r="FQ53" s="94"/>
      <c r="FR53" s="94"/>
      <c r="FS53" s="94"/>
      <c r="FT53" s="94"/>
      <c r="FU53" s="94"/>
      <c r="FV53" s="94"/>
      <c r="FW53" s="94"/>
    </row>
    <row r="54" spans="1:179" s="2" customFormat="1" ht="11.25" customHeight="1" x14ac:dyDescent="0.3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4"/>
      <c r="ER54" s="94"/>
      <c r="ES54" s="94"/>
      <c r="ET54" s="94"/>
      <c r="EU54" s="94"/>
      <c r="EV54" s="94"/>
      <c r="EW54" s="94"/>
      <c r="EX54" s="94"/>
      <c r="EY54" s="94"/>
      <c r="EZ54" s="94"/>
      <c r="FA54" s="94"/>
      <c r="FB54" s="94"/>
      <c r="FC54" s="94"/>
      <c r="FD54" s="94"/>
      <c r="FE54" s="94"/>
      <c r="FF54" s="94"/>
      <c r="FG54" s="94"/>
      <c r="FH54" s="94"/>
      <c r="FI54" s="94"/>
      <c r="FJ54" s="94"/>
      <c r="FK54" s="94"/>
      <c r="FL54" s="94"/>
      <c r="FM54" s="94"/>
      <c r="FN54" s="94"/>
      <c r="FO54" s="94"/>
      <c r="FP54" s="94"/>
      <c r="FQ54" s="94"/>
      <c r="FR54" s="94"/>
      <c r="FS54" s="94"/>
      <c r="FT54" s="94"/>
      <c r="FU54" s="94"/>
      <c r="FV54" s="94"/>
      <c r="FW54" s="94"/>
    </row>
    <row r="55" spans="1:179" s="2" customFormat="1" ht="11.25" customHeight="1" x14ac:dyDescent="0.3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4"/>
      <c r="EN55" s="94"/>
      <c r="EO55" s="94"/>
      <c r="EP55" s="94"/>
      <c r="EQ55" s="94"/>
      <c r="ER55" s="94"/>
      <c r="ES55" s="94"/>
      <c r="ET55" s="94"/>
      <c r="EU55" s="94"/>
      <c r="EV55" s="94"/>
      <c r="EW55" s="94"/>
      <c r="EX55" s="94"/>
      <c r="EY55" s="94"/>
      <c r="EZ55" s="94"/>
      <c r="FA55" s="94"/>
      <c r="FB55" s="94"/>
      <c r="FC55" s="94"/>
      <c r="FD55" s="94"/>
      <c r="FE55" s="94"/>
      <c r="FF55" s="94"/>
      <c r="FG55" s="94"/>
      <c r="FH55" s="94"/>
      <c r="FI55" s="94"/>
      <c r="FJ55" s="94"/>
      <c r="FK55" s="94"/>
      <c r="FL55" s="94"/>
      <c r="FM55" s="94"/>
      <c r="FN55" s="94"/>
      <c r="FO55" s="94"/>
      <c r="FP55" s="94"/>
      <c r="FQ55" s="94"/>
      <c r="FR55" s="94"/>
      <c r="FS55" s="94"/>
      <c r="FT55" s="94"/>
      <c r="FU55" s="94"/>
      <c r="FV55" s="94"/>
      <c r="FW55" s="94"/>
    </row>
    <row r="56" spans="1:179" s="2" customFormat="1" ht="7.2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9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79" s="2" customFormat="1" ht="12.75" customHeight="1" x14ac:dyDescent="0.3">
      <c r="A57" s="1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43" t="s">
        <v>42</v>
      </c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</row>
    <row r="58" spans="1:179" s="2" customFormat="1" ht="12.75" customHeight="1" x14ac:dyDescent="0.3">
      <c r="A58" s="44" t="s">
        <v>43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</row>
    <row r="59" spans="1:179" s="2" customFormat="1" ht="12.75" customHeight="1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"/>
      <c r="AJ59" s="1"/>
      <c r="AK59" s="1"/>
      <c r="AL59" s="1"/>
      <c r="AM59" s="1"/>
      <c r="AN59" s="1"/>
      <c r="AO59" s="1"/>
      <c r="AP59" s="1"/>
      <c r="AQ59" s="1"/>
      <c r="AR59" s="49" t="s">
        <v>159</v>
      </c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</row>
    <row r="60" spans="1:179" s="2" customFormat="1" ht="11.2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"/>
      <c r="AJ60" s="1"/>
      <c r="AK60" s="1"/>
      <c r="AL60" s="1"/>
      <c r="AM60" s="1"/>
      <c r="AN60" s="1"/>
      <c r="AO60" s="1"/>
      <c r="AP60" s="1"/>
      <c r="AQ60" s="1"/>
      <c r="AR60" s="95" t="s">
        <v>44</v>
      </c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79" s="2" customFormat="1" ht="7.2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79" s="2" customFormat="1" ht="23.25" customHeight="1" x14ac:dyDescent="0.3">
      <c r="A62" s="96" t="s">
        <v>45</v>
      </c>
      <c r="B62" s="96"/>
      <c r="C62" s="96"/>
      <c r="D62" s="96"/>
      <c r="E62" s="96"/>
      <c r="F62" s="96"/>
      <c r="G62" s="97" t="s">
        <v>32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 t="s">
        <v>46</v>
      </c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</row>
    <row r="63" spans="1:179" s="2" customFormat="1" ht="12" customHeight="1" x14ac:dyDescent="0.3">
      <c r="A63" s="93">
        <v>1</v>
      </c>
      <c r="B63" s="93"/>
      <c r="C63" s="93"/>
      <c r="D63" s="93"/>
      <c r="E63" s="93"/>
      <c r="F63" s="93"/>
      <c r="G63" s="93">
        <v>2</v>
      </c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>
        <v>3</v>
      </c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</row>
    <row r="64" spans="1:179" s="2" customFormat="1" ht="12" customHeight="1" x14ac:dyDescent="0.3">
      <c r="A64" s="77" t="s">
        <v>47</v>
      </c>
      <c r="B64" s="77"/>
      <c r="C64" s="77"/>
      <c r="D64" s="77"/>
      <c r="E64" s="77"/>
      <c r="F64" s="77"/>
      <c r="G64" s="81" t="s">
        <v>48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2">
        <v>25888.1</v>
      </c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</row>
    <row r="65" spans="1:123" s="2" customFormat="1" ht="23.25" customHeight="1" x14ac:dyDescent="0.3">
      <c r="A65" s="77" t="s">
        <v>49</v>
      </c>
      <c r="B65" s="77"/>
      <c r="C65" s="77"/>
      <c r="D65" s="77"/>
      <c r="E65" s="77"/>
      <c r="F65" s="77"/>
      <c r="G65" s="79" t="s">
        <v>50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82">
        <v>22702.34</v>
      </c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</row>
    <row r="66" spans="1:123" s="2" customFormat="1" ht="23.25" customHeight="1" x14ac:dyDescent="0.3">
      <c r="A66" s="77" t="s">
        <v>51</v>
      </c>
      <c r="B66" s="77"/>
      <c r="C66" s="77"/>
      <c r="D66" s="77"/>
      <c r="E66" s="77"/>
      <c r="F66" s="77"/>
      <c r="G66" s="78" t="s">
        <v>52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82">
        <v>10175.67</v>
      </c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</row>
    <row r="67" spans="1:123" s="2" customFormat="1" ht="12" customHeight="1" x14ac:dyDescent="0.3">
      <c r="A67" s="77" t="s">
        <v>53</v>
      </c>
      <c r="B67" s="77"/>
      <c r="C67" s="77"/>
      <c r="D67" s="77"/>
      <c r="E67" s="77"/>
      <c r="F67" s="77"/>
      <c r="G67" s="92" t="s">
        <v>54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80">
        <v>678.87</v>
      </c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</row>
    <row r="68" spans="1:123" s="2" customFormat="1" ht="23.25" customHeight="1" x14ac:dyDescent="0.3">
      <c r="A68" s="77" t="s">
        <v>55</v>
      </c>
      <c r="B68" s="77"/>
      <c r="C68" s="77"/>
      <c r="D68" s="77"/>
      <c r="E68" s="77"/>
      <c r="F68" s="77"/>
      <c r="G68" s="78" t="s">
        <v>52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80">
        <v>132.16999999999999</v>
      </c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  <c r="DM68" s="80"/>
      <c r="DN68" s="80"/>
      <c r="DO68" s="80"/>
      <c r="DP68" s="80"/>
      <c r="DQ68" s="80"/>
      <c r="DR68" s="80"/>
      <c r="DS68" s="80"/>
    </row>
    <row r="69" spans="1:123" s="2" customFormat="1" ht="12" customHeight="1" x14ac:dyDescent="0.3">
      <c r="A69" s="77" t="s">
        <v>56</v>
      </c>
      <c r="B69" s="77"/>
      <c r="C69" s="77"/>
      <c r="D69" s="77"/>
      <c r="E69" s="77"/>
      <c r="F69" s="77"/>
      <c r="G69" s="81" t="s">
        <v>57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2">
        <v>0</v>
      </c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</row>
    <row r="70" spans="1:123" s="2" customFormat="1" ht="23.25" customHeight="1" x14ac:dyDescent="0.3">
      <c r="A70" s="77" t="s">
        <v>58</v>
      </c>
      <c r="B70" s="77"/>
      <c r="C70" s="77"/>
      <c r="D70" s="77"/>
      <c r="E70" s="77"/>
      <c r="F70" s="77"/>
      <c r="G70" s="79" t="s">
        <v>59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82">
        <v>0</v>
      </c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</row>
    <row r="71" spans="1:123" s="2" customFormat="1" ht="23.25" customHeight="1" x14ac:dyDescent="0.3">
      <c r="A71" s="77" t="s">
        <v>60</v>
      </c>
      <c r="B71" s="77"/>
      <c r="C71" s="77"/>
      <c r="D71" s="77"/>
      <c r="E71" s="77"/>
      <c r="F71" s="77"/>
      <c r="G71" s="78" t="s">
        <v>61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82">
        <v>0</v>
      </c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</row>
    <row r="72" spans="1:123" s="2" customFormat="1" ht="12" customHeight="1" x14ac:dyDescent="0.3">
      <c r="A72" s="83"/>
      <c r="B72" s="84"/>
      <c r="C72" s="84"/>
      <c r="D72" s="84"/>
      <c r="E72" s="84"/>
      <c r="F72" s="85"/>
      <c r="G72" s="86" t="s">
        <v>62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8"/>
      <c r="CJ72" s="89">
        <v>0</v>
      </c>
      <c r="CK72" s="90"/>
      <c r="CL72" s="90"/>
      <c r="CM72" s="90"/>
      <c r="CN72" s="90"/>
      <c r="CO72" s="90"/>
      <c r="CP72" s="90"/>
      <c r="CQ72" s="90"/>
      <c r="CR72" s="90"/>
      <c r="CS72" s="90"/>
      <c r="CT72" s="90"/>
      <c r="CU72" s="90"/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1"/>
    </row>
    <row r="73" spans="1:123" s="2" customFormat="1" ht="12" customHeight="1" x14ac:dyDescent="0.3">
      <c r="A73" s="77" t="s">
        <v>63</v>
      </c>
      <c r="B73" s="77"/>
      <c r="C73" s="77"/>
      <c r="D73" s="77"/>
      <c r="E73" s="77"/>
      <c r="F73" s="77"/>
      <c r="G73" s="78" t="s">
        <v>64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37">
        <v>0</v>
      </c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</row>
    <row r="74" spans="1:123" s="2" customFormat="1" ht="12" customHeight="1" x14ac:dyDescent="0.3">
      <c r="A74" s="77" t="s">
        <v>65</v>
      </c>
      <c r="B74" s="77"/>
      <c r="C74" s="77"/>
      <c r="D74" s="77"/>
      <c r="E74" s="77"/>
      <c r="F74" s="77"/>
      <c r="G74" s="79" t="s">
        <v>66</v>
      </c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37">
        <v>0</v>
      </c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</row>
    <row r="75" spans="1:123" s="2" customFormat="1" ht="12" customHeight="1" x14ac:dyDescent="0.3">
      <c r="A75" s="77" t="s">
        <v>67</v>
      </c>
      <c r="B75" s="77"/>
      <c r="C75" s="77"/>
      <c r="D75" s="77"/>
      <c r="E75" s="77"/>
      <c r="F75" s="77"/>
      <c r="G75" s="79" t="s">
        <v>68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80">
        <v>0</v>
      </c>
      <c r="CK75" s="80"/>
      <c r="CL75" s="80"/>
      <c r="CM75" s="80"/>
      <c r="CN75" s="80"/>
      <c r="CO75" s="80"/>
      <c r="CP75" s="80"/>
      <c r="CQ75" s="80"/>
      <c r="CR75" s="80"/>
      <c r="CS75" s="80"/>
      <c r="CT75" s="80"/>
      <c r="CU75" s="80"/>
      <c r="CV75" s="80"/>
      <c r="CW75" s="80"/>
      <c r="CX75" s="80"/>
      <c r="CY75" s="80"/>
      <c r="CZ75" s="80"/>
      <c r="DA75" s="80"/>
      <c r="DB75" s="80"/>
      <c r="DC75" s="80"/>
      <c r="DD75" s="80"/>
      <c r="DE75" s="80"/>
      <c r="DF75" s="80"/>
      <c r="DG75" s="80"/>
      <c r="DH75" s="80"/>
      <c r="DI75" s="80"/>
      <c r="DJ75" s="80"/>
      <c r="DK75" s="80"/>
      <c r="DL75" s="80"/>
      <c r="DM75" s="80"/>
      <c r="DN75" s="80"/>
      <c r="DO75" s="80"/>
      <c r="DP75" s="80"/>
      <c r="DQ75" s="80"/>
      <c r="DR75" s="80"/>
      <c r="DS75" s="80"/>
    </row>
    <row r="76" spans="1:123" s="2" customFormat="1" ht="12" customHeight="1" x14ac:dyDescent="0.3">
      <c r="A76" s="77" t="s">
        <v>69</v>
      </c>
      <c r="B76" s="77"/>
      <c r="C76" s="77"/>
      <c r="D76" s="77"/>
      <c r="E76" s="77"/>
      <c r="F76" s="77"/>
      <c r="G76" s="79" t="s">
        <v>70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80">
        <v>0</v>
      </c>
      <c r="CK76" s="80"/>
      <c r="CL76" s="80"/>
      <c r="CM76" s="80"/>
      <c r="CN76" s="80"/>
      <c r="CO76" s="80"/>
      <c r="CP76" s="80"/>
      <c r="CQ76" s="80"/>
      <c r="CR76" s="80"/>
      <c r="CS76" s="80"/>
      <c r="CT76" s="80"/>
      <c r="CU76" s="80"/>
      <c r="CV76" s="80"/>
      <c r="CW76" s="80"/>
      <c r="CX76" s="80"/>
      <c r="CY76" s="80"/>
      <c r="CZ76" s="80"/>
      <c r="DA76" s="80"/>
      <c r="DB76" s="80"/>
      <c r="DC76" s="80"/>
      <c r="DD76" s="80"/>
      <c r="DE76" s="80"/>
      <c r="DF76" s="80"/>
      <c r="DG76" s="80"/>
      <c r="DH76" s="80"/>
      <c r="DI76" s="80"/>
      <c r="DJ76" s="80"/>
      <c r="DK76" s="80"/>
      <c r="DL76" s="80"/>
      <c r="DM76" s="80"/>
      <c r="DN76" s="80"/>
      <c r="DO76" s="80"/>
      <c r="DP76" s="80"/>
      <c r="DQ76" s="80"/>
      <c r="DR76" s="80"/>
      <c r="DS76" s="80"/>
    </row>
    <row r="77" spans="1:123" s="2" customFormat="1" ht="12" customHeight="1" x14ac:dyDescent="0.3">
      <c r="A77" s="77" t="s">
        <v>71</v>
      </c>
      <c r="B77" s="77"/>
      <c r="C77" s="77"/>
      <c r="D77" s="77"/>
      <c r="E77" s="77"/>
      <c r="F77" s="77"/>
      <c r="G77" s="81" t="s">
        <v>72</v>
      </c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0">
        <v>0</v>
      </c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80"/>
      <c r="CW77" s="80"/>
      <c r="CX77" s="80"/>
      <c r="CY77" s="80"/>
      <c r="CZ77" s="80"/>
      <c r="DA77" s="80"/>
      <c r="DB77" s="80"/>
      <c r="DC77" s="80"/>
      <c r="DD77" s="80"/>
      <c r="DE77" s="80"/>
      <c r="DF77" s="80"/>
      <c r="DG77" s="80"/>
      <c r="DH77" s="80"/>
      <c r="DI77" s="80"/>
      <c r="DJ77" s="80"/>
      <c r="DK77" s="80"/>
      <c r="DL77" s="80"/>
      <c r="DM77" s="80"/>
      <c r="DN77" s="80"/>
      <c r="DO77" s="80"/>
      <c r="DP77" s="80"/>
      <c r="DQ77" s="80"/>
      <c r="DR77" s="80"/>
      <c r="DS77" s="80"/>
    </row>
    <row r="78" spans="1:123" s="2" customFormat="1" ht="23.25" customHeight="1" x14ac:dyDescent="0.3">
      <c r="A78" s="77" t="s">
        <v>73</v>
      </c>
      <c r="B78" s="77"/>
      <c r="C78" s="77"/>
      <c r="D78" s="77"/>
      <c r="E78" s="77"/>
      <c r="F78" s="77"/>
      <c r="G78" s="79" t="s">
        <v>74</v>
      </c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37">
        <v>0</v>
      </c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</row>
    <row r="79" spans="1:123" s="2" customFormat="1" ht="12" customHeight="1" x14ac:dyDescent="0.3">
      <c r="A79" s="77" t="s">
        <v>75</v>
      </c>
      <c r="B79" s="77"/>
      <c r="C79" s="77"/>
      <c r="D79" s="77"/>
      <c r="E79" s="77"/>
      <c r="F79" s="77"/>
      <c r="G79" s="79" t="s">
        <v>76</v>
      </c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80">
        <v>0</v>
      </c>
      <c r="CK79" s="80"/>
      <c r="CL79" s="80"/>
      <c r="CM79" s="80"/>
      <c r="CN79" s="80"/>
      <c r="CO79" s="80"/>
      <c r="CP79" s="80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</row>
    <row r="80" spans="1:123" s="2" customFormat="1" ht="23.25" customHeight="1" x14ac:dyDescent="0.3">
      <c r="A80" s="77" t="s">
        <v>77</v>
      </c>
      <c r="B80" s="77"/>
      <c r="C80" s="77"/>
      <c r="D80" s="77"/>
      <c r="E80" s="77"/>
      <c r="F80" s="77"/>
      <c r="G80" s="78" t="s">
        <v>78</v>
      </c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37">
        <v>0</v>
      </c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</row>
    <row r="81" spans="1:179" s="2" customFormat="1" ht="1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9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</row>
    <row r="82" spans="1:179" s="2" customFormat="1" ht="12.75" customHeight="1" x14ac:dyDescent="0.3">
      <c r="A82" s="1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43" t="s">
        <v>79</v>
      </c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</row>
    <row r="83" spans="1:179" s="2" customFormat="1" ht="12.75" customHeight="1" x14ac:dyDescent="0.3">
      <c r="A83" s="44" t="s">
        <v>80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</row>
    <row r="84" spans="1:179" s="2" customFormat="1" ht="12.75" customHeight="1" x14ac:dyDescent="0.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"/>
      <c r="AJ84" s="1"/>
      <c r="AK84" s="1"/>
      <c r="AL84" s="1"/>
      <c r="AM84" s="1"/>
      <c r="AN84" s="1"/>
      <c r="AO84" s="1"/>
      <c r="AP84" s="1"/>
      <c r="AQ84" s="1"/>
      <c r="AR84" s="49" t="s">
        <v>160</v>
      </c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79" s="2" customFormat="1" ht="7.2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</row>
    <row r="86" spans="1:179" s="12" customFormat="1" ht="12" customHeight="1" x14ac:dyDescent="0.3">
      <c r="A86" s="57" t="s">
        <v>32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 t="s">
        <v>81</v>
      </c>
      <c r="V86" s="57"/>
      <c r="W86" s="57"/>
      <c r="X86" s="57"/>
      <c r="Y86" s="57"/>
      <c r="Z86" s="57"/>
      <c r="AA86" s="57"/>
      <c r="AB86" s="57" t="s">
        <v>82</v>
      </c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46" t="s">
        <v>83</v>
      </c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6"/>
      <c r="FE86" s="46"/>
      <c r="FF86" s="46"/>
      <c r="FG86" s="46"/>
      <c r="FH86" s="46"/>
      <c r="FI86" s="46"/>
      <c r="FJ86" s="46"/>
      <c r="FK86" s="46"/>
      <c r="FL86" s="46"/>
      <c r="FM86" s="46"/>
      <c r="FN86" s="46"/>
      <c r="FO86" s="46"/>
      <c r="FP86" s="46"/>
      <c r="FQ86" s="46"/>
      <c r="FR86" s="46"/>
      <c r="FS86" s="46"/>
      <c r="FT86" s="46"/>
      <c r="FU86" s="46"/>
      <c r="FV86" s="46"/>
      <c r="FW86" s="46"/>
    </row>
    <row r="87" spans="1:179" s="2" customFormat="1" ht="12" customHeight="1" x14ac:dyDescent="0.3">
      <c r="A87" s="58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60"/>
      <c r="U87" s="58"/>
      <c r="V87" s="59"/>
      <c r="W87" s="59"/>
      <c r="X87" s="59"/>
      <c r="Y87" s="59"/>
      <c r="Z87" s="59"/>
      <c r="AA87" s="60"/>
      <c r="AB87" s="58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60"/>
      <c r="AP87" s="57" t="s">
        <v>84</v>
      </c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46" t="s">
        <v>85</v>
      </c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  <c r="EN87" s="46"/>
      <c r="EO87" s="46"/>
      <c r="EP87" s="46"/>
      <c r="EQ87" s="46"/>
      <c r="ER87" s="46"/>
      <c r="ES87" s="46"/>
      <c r="ET87" s="46"/>
      <c r="EU87" s="46"/>
      <c r="EV87" s="46"/>
      <c r="EW87" s="46"/>
      <c r="EX87" s="46"/>
      <c r="EY87" s="46"/>
      <c r="EZ87" s="46"/>
      <c r="FA87" s="46"/>
      <c r="FB87" s="46"/>
      <c r="FC87" s="46"/>
      <c r="FD87" s="46"/>
      <c r="FE87" s="46"/>
      <c r="FF87" s="46"/>
      <c r="FG87" s="46"/>
      <c r="FH87" s="46"/>
      <c r="FI87" s="46"/>
      <c r="FJ87" s="46"/>
      <c r="FK87" s="46"/>
      <c r="FL87" s="46"/>
      <c r="FM87" s="46"/>
      <c r="FN87" s="46"/>
      <c r="FO87" s="46"/>
      <c r="FP87" s="46"/>
      <c r="FQ87" s="46"/>
      <c r="FR87" s="46"/>
      <c r="FS87" s="46"/>
      <c r="FT87" s="46"/>
      <c r="FU87" s="46"/>
      <c r="FV87" s="46"/>
      <c r="FW87" s="46"/>
    </row>
    <row r="88" spans="1:179" s="2" customFormat="1" ht="79.2" customHeight="1" x14ac:dyDescent="0.3">
      <c r="A88" s="58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60"/>
      <c r="U88" s="58"/>
      <c r="V88" s="59"/>
      <c r="W88" s="59"/>
      <c r="X88" s="59"/>
      <c r="Y88" s="59"/>
      <c r="Z88" s="59"/>
      <c r="AA88" s="60"/>
      <c r="AB88" s="58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60"/>
      <c r="AP88" s="58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60"/>
      <c r="BI88" s="57" t="s">
        <v>86</v>
      </c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 t="s">
        <v>87</v>
      </c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 t="s">
        <v>88</v>
      </c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45" t="s">
        <v>89</v>
      </c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6"/>
      <c r="DY88" s="45" t="s">
        <v>90</v>
      </c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6"/>
      <c r="EP88" s="46" t="s">
        <v>91</v>
      </c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  <c r="FK88" s="46"/>
      <c r="FL88" s="46"/>
      <c r="FM88" s="46"/>
      <c r="FN88" s="46"/>
      <c r="FO88" s="46"/>
      <c r="FP88" s="46"/>
      <c r="FQ88" s="46"/>
      <c r="FR88" s="46"/>
      <c r="FS88" s="46"/>
      <c r="FT88" s="46"/>
      <c r="FU88" s="46"/>
      <c r="FV88" s="46"/>
      <c r="FW88" s="46"/>
    </row>
    <row r="89" spans="1:179" s="2" customFormat="1" ht="109.2" customHeight="1" x14ac:dyDescent="0.3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3"/>
      <c r="U89" s="61"/>
      <c r="V89" s="62"/>
      <c r="W89" s="62"/>
      <c r="X89" s="62"/>
      <c r="Y89" s="62"/>
      <c r="Z89" s="62"/>
      <c r="AA89" s="63"/>
      <c r="AB89" s="61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3"/>
      <c r="AP89" s="61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3"/>
      <c r="BI89" s="61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3"/>
      <c r="BZ89" s="61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3"/>
      <c r="CQ89" s="61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3"/>
      <c r="DH89" s="61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3"/>
      <c r="DY89" s="61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3"/>
      <c r="EP89" s="46" t="s">
        <v>84</v>
      </c>
      <c r="EQ89" s="46"/>
      <c r="ER89" s="46"/>
      <c r="ES89" s="46"/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/>
      <c r="FE89" s="46"/>
      <c r="FF89" s="46"/>
      <c r="FG89" s="46" t="s">
        <v>92</v>
      </c>
      <c r="FH89" s="46"/>
      <c r="FI89" s="46"/>
      <c r="FJ89" s="46"/>
      <c r="FK89" s="46"/>
      <c r="FL89" s="46"/>
      <c r="FM89" s="46"/>
      <c r="FN89" s="46"/>
      <c r="FO89" s="46"/>
      <c r="FP89" s="46"/>
      <c r="FQ89" s="46"/>
      <c r="FR89" s="46"/>
      <c r="FS89" s="46"/>
      <c r="FT89" s="46"/>
      <c r="FU89" s="46"/>
      <c r="FV89" s="46"/>
      <c r="FW89" s="46"/>
    </row>
    <row r="90" spans="1:179" s="2" customFormat="1" ht="11.25" customHeight="1" x14ac:dyDescent="0.3">
      <c r="A90" s="40">
        <v>1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>
        <v>2</v>
      </c>
      <c r="V90" s="40"/>
      <c r="W90" s="40"/>
      <c r="X90" s="40"/>
      <c r="Y90" s="40"/>
      <c r="Z90" s="40"/>
      <c r="AA90" s="40"/>
      <c r="AB90" s="40">
        <v>3</v>
      </c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>
        <v>4</v>
      </c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>
        <v>5</v>
      </c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53" t="s">
        <v>93</v>
      </c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40">
        <v>6</v>
      </c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>
        <v>7</v>
      </c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>
        <v>8</v>
      </c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>
        <v>9</v>
      </c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>
        <v>10</v>
      </c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</row>
    <row r="91" spans="1:179" s="2" customFormat="1" ht="26.25" customHeight="1" x14ac:dyDescent="0.3">
      <c r="A91" s="55" t="s">
        <v>137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40">
        <v>100</v>
      </c>
      <c r="V91" s="40"/>
      <c r="W91" s="40"/>
      <c r="X91" s="40"/>
      <c r="Y91" s="40"/>
      <c r="Z91" s="40"/>
      <c r="AA91" s="40"/>
      <c r="AB91" s="53" t="s">
        <v>94</v>
      </c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30">
        <f>AP92+AP93</f>
        <v>50811243.799999997</v>
      </c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64">
        <f>BI92</f>
        <v>34661500.479999997</v>
      </c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74">
        <v>0</v>
      </c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64">
        <f>CQ93</f>
        <v>8480632.9600000009</v>
      </c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74">
        <v>0</v>
      </c>
      <c r="DI91" s="74"/>
      <c r="DJ91" s="74"/>
      <c r="DK91" s="74"/>
      <c r="DL91" s="74"/>
      <c r="DM91" s="74"/>
      <c r="DN91" s="74"/>
      <c r="DO91" s="74"/>
      <c r="DP91" s="74"/>
      <c r="DQ91" s="74"/>
      <c r="DR91" s="74"/>
      <c r="DS91" s="74"/>
      <c r="DT91" s="74"/>
      <c r="DU91" s="74"/>
      <c r="DV91" s="74"/>
      <c r="DW91" s="74"/>
      <c r="DX91" s="74"/>
      <c r="DY91" s="74">
        <v>0</v>
      </c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/>
      <c r="EL91" s="74"/>
      <c r="EM91" s="74"/>
      <c r="EN91" s="74"/>
      <c r="EO91" s="74"/>
      <c r="EP91" s="64">
        <f>EP92+EP93</f>
        <v>7669110.3600000003</v>
      </c>
      <c r="EQ91" s="64"/>
      <c r="ER91" s="64"/>
      <c r="ES91" s="64"/>
      <c r="ET91" s="64"/>
      <c r="EU91" s="64"/>
      <c r="EV91" s="64"/>
      <c r="EW91" s="64"/>
      <c r="EX91" s="64"/>
      <c r="EY91" s="64"/>
      <c r="EZ91" s="64"/>
      <c r="FA91" s="64"/>
      <c r="FB91" s="64"/>
      <c r="FC91" s="64"/>
      <c r="FD91" s="64"/>
      <c r="FE91" s="64"/>
      <c r="FF91" s="64"/>
      <c r="FG91" s="74">
        <v>0</v>
      </c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</row>
    <row r="92" spans="1:179" s="2" customFormat="1" ht="55.8" customHeight="1" x14ac:dyDescent="0.3">
      <c r="A92" s="54" t="s">
        <v>143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3" t="s">
        <v>95</v>
      </c>
      <c r="V92" s="53"/>
      <c r="W92" s="53"/>
      <c r="X92" s="53"/>
      <c r="Y92" s="53"/>
      <c r="Z92" s="53"/>
      <c r="AA92" s="53"/>
      <c r="AB92" s="53" t="s">
        <v>96</v>
      </c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30">
        <f>BI92+CQ92+EP92</f>
        <v>42321610.839999996</v>
      </c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>
        <v>34661500.479999997</v>
      </c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51">
        <v>0</v>
      </c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>
        <v>0</v>
      </c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>
        <v>0</v>
      </c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/>
      <c r="DY92" s="51">
        <v>0</v>
      </c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  <c r="EL92" s="51"/>
      <c r="EM92" s="51"/>
      <c r="EN92" s="51"/>
      <c r="EO92" s="51"/>
      <c r="EP92" s="30">
        <v>7660110.3600000003</v>
      </c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51">
        <v>0</v>
      </c>
      <c r="FH92" s="51"/>
      <c r="FI92" s="51"/>
      <c r="FJ92" s="51"/>
      <c r="FK92" s="51"/>
      <c r="FL92" s="51"/>
      <c r="FM92" s="51"/>
      <c r="FN92" s="51"/>
      <c r="FO92" s="51"/>
      <c r="FP92" s="51"/>
      <c r="FQ92" s="51"/>
      <c r="FR92" s="51"/>
      <c r="FS92" s="51"/>
      <c r="FT92" s="51"/>
      <c r="FU92" s="51"/>
      <c r="FV92" s="51"/>
      <c r="FW92" s="51"/>
    </row>
    <row r="93" spans="1:179" s="2" customFormat="1" ht="18.600000000000001" customHeight="1" x14ac:dyDescent="0.3">
      <c r="A93" s="54" t="s">
        <v>97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3" t="s">
        <v>98</v>
      </c>
      <c r="V93" s="53"/>
      <c r="W93" s="53"/>
      <c r="X93" s="53"/>
      <c r="Y93" s="53"/>
      <c r="Z93" s="53"/>
      <c r="AA93" s="53"/>
      <c r="AB93" s="53" t="s">
        <v>99</v>
      </c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30">
        <f>CQ93+EP93</f>
        <v>8489632.9600000009</v>
      </c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51">
        <v>0</v>
      </c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>
        <v>0</v>
      </c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30">
        <v>8480632.9600000009</v>
      </c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51">
        <v>0</v>
      </c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  <c r="DW93" s="51"/>
      <c r="DX93" s="51"/>
      <c r="DY93" s="51">
        <v>0</v>
      </c>
      <c r="DZ93" s="51"/>
      <c r="EA93" s="51"/>
      <c r="EB93" s="51"/>
      <c r="EC93" s="51"/>
      <c r="ED93" s="51"/>
      <c r="EE93" s="51"/>
      <c r="EF93" s="51"/>
      <c r="EG93" s="51"/>
      <c r="EH93" s="51"/>
      <c r="EI93" s="51"/>
      <c r="EJ93" s="51"/>
      <c r="EK93" s="51"/>
      <c r="EL93" s="51"/>
      <c r="EM93" s="51"/>
      <c r="EN93" s="51"/>
      <c r="EO93" s="51"/>
      <c r="EP93" s="30">
        <v>9000</v>
      </c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51">
        <v>0</v>
      </c>
      <c r="FH93" s="51"/>
      <c r="FI93" s="51"/>
      <c r="FJ93" s="51"/>
      <c r="FK93" s="51"/>
      <c r="FL93" s="51"/>
      <c r="FM93" s="51"/>
      <c r="FN93" s="51"/>
      <c r="FO93" s="51"/>
      <c r="FP93" s="51"/>
      <c r="FQ93" s="51"/>
      <c r="FR93" s="51"/>
      <c r="FS93" s="51"/>
      <c r="FT93" s="51"/>
      <c r="FU93" s="51"/>
      <c r="FV93" s="51"/>
      <c r="FW93" s="51"/>
    </row>
    <row r="94" spans="1:179" s="2" customFormat="1" ht="27.75" customHeight="1" x14ac:dyDescent="0.3">
      <c r="A94" s="55" t="s">
        <v>138</v>
      </c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40">
        <v>200</v>
      </c>
      <c r="V94" s="40"/>
      <c r="W94" s="40"/>
      <c r="X94" s="40"/>
      <c r="Y94" s="40"/>
      <c r="Z94" s="40"/>
      <c r="AA94" s="40"/>
      <c r="AB94" s="53" t="s">
        <v>94</v>
      </c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30">
        <f>BI94+CQ94+EP94</f>
        <v>50811243.799999997</v>
      </c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>
        <f>BI95+BI99+BI101+BI105</f>
        <v>34661500.479999997</v>
      </c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51">
        <v>0</v>
      </c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30">
        <f>CQ95+CQ99+CQ101+CQ105</f>
        <v>8480632.959999999</v>
      </c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51">
        <v>0</v>
      </c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>
        <v>0</v>
      </c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30">
        <f>EP95+EP99+EP101+EP105</f>
        <v>7669110.3600000003</v>
      </c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51">
        <v>0</v>
      </c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</row>
    <row r="95" spans="1:179" s="2" customFormat="1" ht="41.4" customHeight="1" x14ac:dyDescent="0.3">
      <c r="A95" s="65" t="s">
        <v>139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7"/>
      <c r="U95" s="53">
        <v>210</v>
      </c>
      <c r="V95" s="53"/>
      <c r="W95" s="53"/>
      <c r="X95" s="53"/>
      <c r="Y95" s="53"/>
      <c r="Z95" s="53"/>
      <c r="AA95" s="53"/>
      <c r="AB95" s="53">
        <v>110</v>
      </c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30">
        <f>BI95+CQ95+EP95</f>
        <v>32259872.139999997</v>
      </c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>
        <f>BI96+BI98+BI97</f>
        <v>31911173.619999997</v>
      </c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51">
        <v>0</v>
      </c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30">
        <f>CQ96+CQ98+CQ97</f>
        <v>295078.90000000002</v>
      </c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51">
        <v>0</v>
      </c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>
        <v>0</v>
      </c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30">
        <f>EP96+EP98+EP97</f>
        <v>53619.62</v>
      </c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51">
        <v>0</v>
      </c>
      <c r="FH95" s="51"/>
      <c r="FI95" s="51"/>
      <c r="FJ95" s="51"/>
      <c r="FK95" s="51"/>
      <c r="FL95" s="51"/>
      <c r="FM95" s="51"/>
      <c r="FN95" s="51"/>
      <c r="FO95" s="51"/>
      <c r="FP95" s="51"/>
      <c r="FQ95" s="51"/>
      <c r="FR95" s="51"/>
      <c r="FS95" s="51"/>
      <c r="FT95" s="51"/>
      <c r="FU95" s="51"/>
      <c r="FV95" s="51"/>
      <c r="FW95" s="51"/>
    </row>
    <row r="96" spans="1:179" s="2" customFormat="1" ht="40.799999999999997" customHeight="1" x14ac:dyDescent="0.3">
      <c r="A96" s="54" t="s">
        <v>142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3">
        <v>211</v>
      </c>
      <c r="V96" s="53"/>
      <c r="W96" s="53"/>
      <c r="X96" s="53"/>
      <c r="Y96" s="53"/>
      <c r="Z96" s="53"/>
      <c r="AA96" s="53"/>
      <c r="AB96" s="53" t="s">
        <v>101</v>
      </c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30">
        <f t="shared" ref="AP96:AP97" si="0">BI96+CQ96+EP96</f>
        <v>24401000.399999999</v>
      </c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>
        <f>12853917.6+11505900.3</f>
        <v>24359817.899999999</v>
      </c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51">
        <v>0</v>
      </c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>
        <v>0</v>
      </c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>
        <v>0</v>
      </c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30">
        <v>41182.5</v>
      </c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51">
        <v>0</v>
      </c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</row>
    <row r="97" spans="1:179" s="2" customFormat="1" ht="59.25" customHeight="1" x14ac:dyDescent="0.3">
      <c r="A97" s="21" t="s">
        <v>140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3"/>
      <c r="U97" s="24"/>
      <c r="V97" s="25"/>
      <c r="W97" s="25"/>
      <c r="X97" s="25"/>
      <c r="Y97" s="25"/>
      <c r="Z97" s="25"/>
      <c r="AA97" s="26"/>
      <c r="AB97" s="24">
        <v>112</v>
      </c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6"/>
      <c r="AP97" s="27">
        <f t="shared" si="0"/>
        <v>296111.96000000002</v>
      </c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9"/>
      <c r="BI97" s="27">
        <v>1033.06</v>
      </c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9"/>
      <c r="BZ97" s="18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20"/>
      <c r="CQ97" s="71">
        <f>12520+282558.9</f>
        <v>295078.90000000002</v>
      </c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3"/>
      <c r="DH97" s="17"/>
      <c r="DI97" s="17"/>
      <c r="DJ97" s="18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20"/>
      <c r="EN97" s="17"/>
      <c r="EO97" s="17"/>
      <c r="EP97" s="18">
        <v>0</v>
      </c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20"/>
      <c r="FG97" s="18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20"/>
    </row>
    <row r="98" spans="1:179" s="2" customFormat="1" ht="56.25" customHeight="1" x14ac:dyDescent="0.3">
      <c r="A98" s="21" t="s">
        <v>100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3"/>
      <c r="U98" s="24"/>
      <c r="V98" s="25"/>
      <c r="W98" s="25"/>
      <c r="X98" s="25"/>
      <c r="Y98" s="25"/>
      <c r="Z98" s="25"/>
      <c r="AA98" s="26"/>
      <c r="AB98" s="24" t="s">
        <v>102</v>
      </c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6"/>
      <c r="AP98" s="27">
        <f t="shared" ref="AP98" si="1">BI98+CQ98+EP98</f>
        <v>7562759.7800000003</v>
      </c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9"/>
      <c r="BI98" s="27">
        <f>3996710+3553612.66</f>
        <v>7550322.6600000001</v>
      </c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9"/>
      <c r="BZ98" s="18">
        <v>0</v>
      </c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20"/>
      <c r="CQ98" s="18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20"/>
      <c r="DH98" s="18">
        <v>0</v>
      </c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20"/>
      <c r="DY98" s="18">
        <v>0</v>
      </c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20"/>
      <c r="EP98" s="27">
        <v>12437.12</v>
      </c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9"/>
      <c r="FG98" s="18">
        <v>0</v>
      </c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20"/>
    </row>
    <row r="99" spans="1:179" s="2" customFormat="1" ht="43.8" customHeight="1" x14ac:dyDescent="0.3">
      <c r="A99" s="65" t="s">
        <v>141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7"/>
      <c r="U99" s="24">
        <v>220</v>
      </c>
      <c r="V99" s="25"/>
      <c r="W99" s="25"/>
      <c r="X99" s="25"/>
      <c r="Y99" s="25"/>
      <c r="Z99" s="25"/>
      <c r="AA99" s="26"/>
      <c r="AB99" s="24">
        <v>300</v>
      </c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6"/>
      <c r="AP99" s="27">
        <f t="shared" ref="AP99" si="2">BI99+CQ99+EP99</f>
        <v>2579758.4900000002</v>
      </c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9"/>
      <c r="BI99" s="27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9"/>
      <c r="BZ99" s="18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20"/>
      <c r="CQ99" s="68">
        <f>CQ100</f>
        <v>2579758.4900000002</v>
      </c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70"/>
      <c r="DH99" s="17"/>
      <c r="DI99" s="17"/>
      <c r="DJ99" s="18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20"/>
      <c r="EN99" s="17"/>
      <c r="EO99" s="17"/>
      <c r="EP99" s="18">
        <v>0</v>
      </c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20"/>
      <c r="FG99" s="18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20"/>
    </row>
    <row r="100" spans="1:179" s="2" customFormat="1" ht="84" customHeight="1" x14ac:dyDescent="0.3">
      <c r="A100" s="21" t="s">
        <v>144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3"/>
      <c r="U100" s="24"/>
      <c r="V100" s="25"/>
      <c r="W100" s="25"/>
      <c r="X100" s="25"/>
      <c r="Y100" s="25"/>
      <c r="Z100" s="25"/>
      <c r="AA100" s="26"/>
      <c r="AB100" s="24">
        <v>321</v>
      </c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6"/>
      <c r="AP100" s="27">
        <f t="shared" ref="AP100" si="3">BI100+CQ100+EP100</f>
        <v>2579758.4900000002</v>
      </c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9"/>
      <c r="BI100" s="27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9"/>
      <c r="BZ100" s="18">
        <v>0</v>
      </c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20"/>
      <c r="CQ100" s="71">
        <f>2573442.49+6316</f>
        <v>2579758.4900000002</v>
      </c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3"/>
      <c r="DH100" s="18">
        <v>0</v>
      </c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20"/>
      <c r="DY100" s="18">
        <v>0</v>
      </c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20"/>
      <c r="EP100" s="18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20"/>
      <c r="FG100" s="18">
        <v>0</v>
      </c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20"/>
    </row>
    <row r="101" spans="1:179" s="2" customFormat="1" ht="45" customHeight="1" x14ac:dyDescent="0.3">
      <c r="A101" s="65" t="s">
        <v>145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7"/>
      <c r="U101" s="24" t="s">
        <v>104</v>
      </c>
      <c r="V101" s="25"/>
      <c r="W101" s="25"/>
      <c r="X101" s="25"/>
      <c r="Y101" s="25"/>
      <c r="Z101" s="25"/>
      <c r="AA101" s="26"/>
      <c r="AB101" s="53">
        <v>850</v>
      </c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6"/>
      <c r="AP101" s="27">
        <f t="shared" ref="AP101" si="4">BI101+CQ101+EP101</f>
        <v>429432.16</v>
      </c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9"/>
      <c r="BI101" s="30">
        <f>BI102+BI104</f>
        <v>423086.5</v>
      </c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9"/>
      <c r="BZ101" s="18">
        <v>0</v>
      </c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20"/>
      <c r="CQ101" s="30">
        <f>CQ102+CQ104</f>
        <v>0</v>
      </c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9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>
        <f>EP102+EP103+EP104</f>
        <v>6345.66</v>
      </c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18">
        <v>0</v>
      </c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20"/>
    </row>
    <row r="102" spans="1:179" s="2" customFormat="1" ht="57" customHeight="1" x14ac:dyDescent="0.3">
      <c r="A102" s="21" t="s">
        <v>148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3"/>
      <c r="U102" s="24"/>
      <c r="V102" s="25"/>
      <c r="W102" s="25"/>
      <c r="X102" s="25"/>
      <c r="Y102" s="25"/>
      <c r="Z102" s="25"/>
      <c r="AA102" s="26"/>
      <c r="AB102" s="24" t="s">
        <v>105</v>
      </c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6"/>
      <c r="AP102" s="27">
        <f t="shared" ref="AP102" si="5">BI102+CQ102+EP102</f>
        <v>423086.5</v>
      </c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9"/>
      <c r="BI102" s="30">
        <v>423086.5</v>
      </c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9"/>
      <c r="BZ102" s="18">
        <v>0</v>
      </c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2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18">
        <v>0</v>
      </c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20"/>
    </row>
    <row r="103" spans="1:179" s="2" customFormat="1" ht="40.200000000000003" customHeight="1" x14ac:dyDescent="0.3">
      <c r="A103" s="21" t="s">
        <v>161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3"/>
      <c r="U103" s="24"/>
      <c r="V103" s="25"/>
      <c r="W103" s="25"/>
      <c r="X103" s="25"/>
      <c r="Y103" s="25"/>
      <c r="Z103" s="25"/>
      <c r="AA103" s="26"/>
      <c r="AB103" s="24">
        <v>852</v>
      </c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6"/>
      <c r="AP103" s="27">
        <f t="shared" ref="AP103" si="6">BI103+CQ103+EP103</f>
        <v>6213.71</v>
      </c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9"/>
      <c r="BI103" s="30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9"/>
      <c r="BZ103" s="18">
        <v>0</v>
      </c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2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>
        <v>6213.71</v>
      </c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18">
        <v>0</v>
      </c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20"/>
    </row>
    <row r="104" spans="1:179" s="2" customFormat="1" ht="29.4" customHeight="1" x14ac:dyDescent="0.3">
      <c r="A104" s="21" t="s">
        <v>146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3"/>
      <c r="U104" s="24"/>
      <c r="V104" s="25"/>
      <c r="W104" s="25"/>
      <c r="X104" s="25"/>
      <c r="Y104" s="25"/>
      <c r="Z104" s="25"/>
      <c r="AA104" s="26"/>
      <c r="AB104" s="53">
        <v>853</v>
      </c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6"/>
      <c r="AP104" s="27">
        <f t="shared" ref="AP104:AP106" si="7">BI104+CQ104+EP104</f>
        <v>131.94999999999999</v>
      </c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9"/>
      <c r="BI104" s="27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9"/>
      <c r="BZ104" s="18">
        <v>0</v>
      </c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2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>
        <f>112.87+19.08</f>
        <v>131.94999999999999</v>
      </c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18">
        <v>0</v>
      </c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20"/>
    </row>
    <row r="105" spans="1:179" s="2" customFormat="1" ht="43.5" customHeight="1" x14ac:dyDescent="0.3">
      <c r="A105" s="65" t="s">
        <v>147</v>
      </c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7"/>
      <c r="U105" s="53" t="s">
        <v>103</v>
      </c>
      <c r="V105" s="53"/>
      <c r="W105" s="53"/>
      <c r="X105" s="53"/>
      <c r="Y105" s="53"/>
      <c r="Z105" s="53"/>
      <c r="AA105" s="53"/>
      <c r="AB105" s="53">
        <v>240</v>
      </c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30">
        <f t="shared" si="7"/>
        <v>15542181.01</v>
      </c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>
        <f>BI106</f>
        <v>2327240.36</v>
      </c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51">
        <v>0</v>
      </c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30">
        <f>CQ106</f>
        <v>5605795.5699999994</v>
      </c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>
        <f>EP106</f>
        <v>7609145.0800000001</v>
      </c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51">
        <v>0</v>
      </c>
      <c r="FH105" s="51"/>
      <c r="FI105" s="51"/>
      <c r="FJ105" s="51"/>
      <c r="FK105" s="51"/>
      <c r="FL105" s="51"/>
      <c r="FM105" s="51"/>
      <c r="FN105" s="51"/>
      <c r="FO105" s="51"/>
      <c r="FP105" s="51"/>
      <c r="FQ105" s="51"/>
      <c r="FR105" s="51"/>
      <c r="FS105" s="51"/>
      <c r="FT105" s="51"/>
      <c r="FU105" s="51"/>
      <c r="FV105" s="51"/>
      <c r="FW105" s="51"/>
    </row>
    <row r="106" spans="1:179" s="2" customFormat="1" ht="100.8" customHeight="1" x14ac:dyDescent="0.3">
      <c r="A106" s="21" t="s">
        <v>149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3"/>
      <c r="U106" s="24"/>
      <c r="V106" s="25"/>
      <c r="W106" s="25"/>
      <c r="X106" s="25"/>
      <c r="Y106" s="25"/>
      <c r="Z106" s="25"/>
      <c r="AA106" s="26"/>
      <c r="AB106" s="24">
        <v>244</v>
      </c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6"/>
      <c r="AP106" s="27">
        <f t="shared" si="7"/>
        <v>15542181.01</v>
      </c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9"/>
      <c r="BI106" s="30">
        <f>181618.04+326993+70000+115761.31+1558189.67+74678.34</f>
        <v>2327240.36</v>
      </c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9"/>
      <c r="BZ106" s="18">
        <v>0</v>
      </c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20"/>
      <c r="CQ106" s="64">
        <f>153850+5403373.55+48572.02</f>
        <v>5605795.5699999994</v>
      </c>
      <c r="CR106" s="64"/>
      <c r="CS106" s="64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>
        <f>15270+121162.76+159734.04+186068+7089164.9+362.07+19086+9297.31+9000</f>
        <v>7609145.0800000001</v>
      </c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18">
        <v>0</v>
      </c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20"/>
    </row>
    <row r="107" spans="1:179" s="2" customFormat="1" ht="43.5" customHeight="1" x14ac:dyDescent="0.3">
      <c r="A107" s="55" t="s">
        <v>106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40">
        <v>300</v>
      </c>
      <c r="V107" s="40"/>
      <c r="W107" s="40"/>
      <c r="X107" s="40"/>
      <c r="Y107" s="40"/>
      <c r="Z107" s="40"/>
      <c r="AA107" s="40"/>
      <c r="AB107" s="53" t="s">
        <v>94</v>
      </c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1">
        <v>0</v>
      </c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>
        <v>0</v>
      </c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>
        <v>0</v>
      </c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>
        <v>0</v>
      </c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>
        <v>0</v>
      </c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  <c r="DY107" s="51">
        <v>0</v>
      </c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>
        <v>0</v>
      </c>
      <c r="EQ107" s="51"/>
      <c r="ER107" s="51"/>
      <c r="ES107" s="51"/>
      <c r="ET107" s="51"/>
      <c r="EU107" s="51"/>
      <c r="EV107" s="51"/>
      <c r="EW107" s="51"/>
      <c r="EX107" s="51"/>
      <c r="EY107" s="51"/>
      <c r="EZ107" s="51"/>
      <c r="FA107" s="51"/>
      <c r="FB107" s="51"/>
      <c r="FC107" s="51"/>
      <c r="FD107" s="51"/>
      <c r="FE107" s="51"/>
      <c r="FF107" s="51"/>
      <c r="FG107" s="51">
        <v>0</v>
      </c>
      <c r="FH107" s="51"/>
      <c r="FI107" s="51"/>
      <c r="FJ107" s="51"/>
      <c r="FK107" s="51"/>
      <c r="FL107" s="51"/>
      <c r="FM107" s="51"/>
      <c r="FN107" s="51"/>
      <c r="FO107" s="51"/>
      <c r="FP107" s="51"/>
      <c r="FQ107" s="51"/>
      <c r="FR107" s="51"/>
      <c r="FS107" s="51"/>
      <c r="FT107" s="51"/>
      <c r="FU107" s="51"/>
      <c r="FV107" s="51"/>
      <c r="FW107" s="51"/>
    </row>
    <row r="108" spans="1:179" s="2" customFormat="1" ht="11.25" customHeight="1" x14ac:dyDescent="0.3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1">
        <v>0</v>
      </c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>
        <v>0</v>
      </c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>
        <v>0</v>
      </c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>
        <v>0</v>
      </c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>
        <v>0</v>
      </c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>
        <v>0</v>
      </c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>
        <v>0</v>
      </c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>
        <v>0</v>
      </c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</row>
    <row r="109" spans="1:179" s="2" customFormat="1" ht="28.5" customHeight="1" x14ac:dyDescent="0.3">
      <c r="A109" s="55" t="s">
        <v>107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40">
        <v>400</v>
      </c>
      <c r="V109" s="40"/>
      <c r="W109" s="40"/>
      <c r="X109" s="40"/>
      <c r="Y109" s="40"/>
      <c r="Z109" s="40"/>
      <c r="AA109" s="40"/>
      <c r="AB109" s="53" t="s">
        <v>94</v>
      </c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1">
        <v>0</v>
      </c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>
        <v>0</v>
      </c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>
        <v>0</v>
      </c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>
        <v>0</v>
      </c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>
        <v>0</v>
      </c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>
        <v>0</v>
      </c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>
        <v>0</v>
      </c>
      <c r="EQ109" s="51"/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/>
      <c r="FE109" s="51"/>
      <c r="FF109" s="51"/>
      <c r="FG109" s="51">
        <v>0</v>
      </c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/>
    </row>
    <row r="110" spans="1:179" s="2" customFormat="1" ht="11.25" customHeight="1" x14ac:dyDescent="0.3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1">
        <v>0</v>
      </c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>
        <v>0</v>
      </c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>
        <v>0</v>
      </c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>
        <v>0</v>
      </c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>
        <v>0</v>
      </c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>
        <v>0</v>
      </c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>
        <v>0</v>
      </c>
      <c r="EQ110" s="51"/>
      <c r="ER110" s="51"/>
      <c r="ES110" s="51"/>
      <c r="ET110" s="51"/>
      <c r="EU110" s="51"/>
      <c r="EV110" s="51"/>
      <c r="EW110" s="51"/>
      <c r="EX110" s="51"/>
      <c r="EY110" s="51"/>
      <c r="EZ110" s="51"/>
      <c r="FA110" s="51"/>
      <c r="FB110" s="51"/>
      <c r="FC110" s="51"/>
      <c r="FD110" s="51"/>
      <c r="FE110" s="51"/>
      <c r="FF110" s="51"/>
      <c r="FG110" s="51">
        <v>0</v>
      </c>
      <c r="FH110" s="51"/>
      <c r="FI110" s="51"/>
      <c r="FJ110" s="51"/>
      <c r="FK110" s="51"/>
      <c r="FL110" s="51"/>
      <c r="FM110" s="51"/>
      <c r="FN110" s="51"/>
      <c r="FO110" s="51"/>
      <c r="FP110" s="51"/>
      <c r="FQ110" s="51"/>
      <c r="FR110" s="51"/>
      <c r="FS110" s="51"/>
      <c r="FT110" s="51"/>
      <c r="FU110" s="51"/>
      <c r="FV110" s="51"/>
      <c r="FW110" s="51"/>
    </row>
    <row r="111" spans="1:179" s="2" customFormat="1" ht="27.75" customHeight="1" x14ac:dyDescent="0.3">
      <c r="A111" s="55" t="s">
        <v>108</v>
      </c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40">
        <v>500</v>
      </c>
      <c r="V111" s="40"/>
      <c r="W111" s="40"/>
      <c r="X111" s="40"/>
      <c r="Y111" s="40"/>
      <c r="Z111" s="40"/>
      <c r="AA111" s="40"/>
      <c r="AB111" s="53" t="s">
        <v>94</v>
      </c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1">
        <v>0</v>
      </c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>
        <v>0</v>
      </c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>
        <v>0</v>
      </c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>
        <v>0</v>
      </c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>
        <v>0</v>
      </c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>
        <v>0</v>
      </c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>
        <v>0</v>
      </c>
      <c r="EQ111" s="51"/>
      <c r="ER111" s="51"/>
      <c r="ES111" s="51"/>
      <c r="ET111" s="51"/>
      <c r="EU111" s="51"/>
      <c r="EV111" s="51"/>
      <c r="EW111" s="51"/>
      <c r="EX111" s="51"/>
      <c r="EY111" s="51"/>
      <c r="EZ111" s="51"/>
      <c r="FA111" s="51"/>
      <c r="FB111" s="51"/>
      <c r="FC111" s="51"/>
      <c r="FD111" s="51"/>
      <c r="FE111" s="51"/>
      <c r="FF111" s="51"/>
      <c r="FG111" s="51">
        <v>0</v>
      </c>
      <c r="FH111" s="51"/>
      <c r="FI111" s="51"/>
      <c r="FJ111" s="51"/>
      <c r="FK111" s="51"/>
      <c r="FL111" s="51"/>
      <c r="FM111" s="51"/>
      <c r="FN111" s="51"/>
      <c r="FO111" s="51"/>
      <c r="FP111" s="51"/>
      <c r="FQ111" s="51"/>
      <c r="FR111" s="51"/>
      <c r="FS111" s="51"/>
      <c r="FT111" s="51"/>
      <c r="FU111" s="51"/>
      <c r="FV111" s="51"/>
      <c r="FW111" s="51"/>
    </row>
    <row r="112" spans="1:179" s="2" customFormat="1" ht="27.75" customHeight="1" x14ac:dyDescent="0.3">
      <c r="A112" s="55" t="s">
        <v>109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40">
        <v>600</v>
      </c>
      <c r="V112" s="40"/>
      <c r="W112" s="40"/>
      <c r="X112" s="40"/>
      <c r="Y112" s="40"/>
      <c r="Z112" s="40"/>
      <c r="AA112" s="40"/>
      <c r="AB112" s="53" t="s">
        <v>94</v>
      </c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1">
        <v>0</v>
      </c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>
        <v>0</v>
      </c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>
        <v>0</v>
      </c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>
        <v>0</v>
      </c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>
        <v>0</v>
      </c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  <c r="DY112" s="51">
        <v>0</v>
      </c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>
        <v>0</v>
      </c>
      <c r="EQ112" s="51"/>
      <c r="ER112" s="51"/>
      <c r="ES112" s="51"/>
      <c r="ET112" s="51"/>
      <c r="EU112" s="51"/>
      <c r="EV112" s="51"/>
      <c r="EW112" s="51"/>
      <c r="EX112" s="51"/>
      <c r="EY112" s="51"/>
      <c r="EZ112" s="51"/>
      <c r="FA112" s="51"/>
      <c r="FB112" s="51"/>
      <c r="FC112" s="51"/>
      <c r="FD112" s="51"/>
      <c r="FE112" s="51"/>
      <c r="FF112" s="51"/>
      <c r="FG112" s="51">
        <v>0</v>
      </c>
      <c r="FH112" s="51"/>
      <c r="FI112" s="51"/>
      <c r="FJ112" s="51"/>
      <c r="FK112" s="51"/>
      <c r="FL112" s="51"/>
      <c r="FM112" s="51"/>
      <c r="FN112" s="51"/>
      <c r="FO112" s="51"/>
      <c r="FP112" s="51"/>
      <c r="FQ112" s="51"/>
      <c r="FR112" s="51"/>
      <c r="FS112" s="51"/>
      <c r="FT112" s="51"/>
      <c r="FU112" s="51"/>
      <c r="FV112" s="51"/>
      <c r="FW112" s="51"/>
    </row>
    <row r="113" spans="1:179" s="2" customFormat="1" ht="7.2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9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79" s="2" customFormat="1" ht="12.75" customHeight="1" x14ac:dyDescent="0.3">
      <c r="A114" s="1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43" t="s">
        <v>110</v>
      </c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</row>
    <row r="115" spans="1:179" s="2" customFormat="1" ht="24.75" customHeight="1" x14ac:dyDescent="0.3">
      <c r="A115" s="48" t="s">
        <v>111</v>
      </c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</row>
    <row r="116" spans="1:179" s="2" customFormat="1" ht="12.75" customHeight="1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"/>
      <c r="AJ116" s="1"/>
      <c r="AK116" s="1"/>
      <c r="AL116" s="1"/>
      <c r="AM116" s="1"/>
      <c r="AN116" s="1"/>
      <c r="AO116" s="1"/>
      <c r="AP116" s="1"/>
      <c r="AQ116" s="1"/>
      <c r="AR116" s="49" t="s">
        <v>160</v>
      </c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</row>
    <row r="117" spans="1:179" s="2" customFormat="1" ht="10.199999999999999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79" s="12" customFormat="1" ht="12" customHeight="1" x14ac:dyDescent="0.3">
      <c r="A118" s="57" t="s">
        <v>32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 t="s">
        <v>81</v>
      </c>
      <c r="V118" s="57"/>
      <c r="W118" s="57"/>
      <c r="X118" s="57"/>
      <c r="Y118" s="57"/>
      <c r="Z118" s="57"/>
      <c r="AA118" s="57"/>
      <c r="AB118" s="57" t="s">
        <v>112</v>
      </c>
      <c r="AC118" s="57"/>
      <c r="AD118" s="57"/>
      <c r="AE118" s="57"/>
      <c r="AF118" s="57"/>
      <c r="AG118" s="57"/>
      <c r="AH118" s="57"/>
      <c r="AI118" s="57"/>
      <c r="AJ118" s="46" t="s">
        <v>113</v>
      </c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</row>
    <row r="119" spans="1:179" s="2" customFormat="1" ht="12" customHeight="1" x14ac:dyDescent="0.3">
      <c r="A119" s="58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60"/>
      <c r="U119" s="58"/>
      <c r="V119" s="59"/>
      <c r="W119" s="59"/>
      <c r="X119" s="59"/>
      <c r="Y119" s="59"/>
      <c r="Z119" s="59"/>
      <c r="AA119" s="60"/>
      <c r="AB119" s="58"/>
      <c r="AC119" s="59"/>
      <c r="AD119" s="59"/>
      <c r="AE119" s="59"/>
      <c r="AF119" s="59"/>
      <c r="AG119" s="59"/>
      <c r="AH119" s="59"/>
      <c r="AI119" s="60"/>
      <c r="AJ119" s="57" t="s">
        <v>114</v>
      </c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  <c r="CE119" s="57"/>
      <c r="CF119" s="46" t="s">
        <v>85</v>
      </c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</row>
    <row r="120" spans="1:179" s="2" customFormat="1" ht="60" customHeight="1" x14ac:dyDescent="0.3">
      <c r="A120" s="58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60"/>
      <c r="U120" s="58"/>
      <c r="V120" s="59"/>
      <c r="W120" s="59"/>
      <c r="X120" s="59"/>
      <c r="Y120" s="59"/>
      <c r="Z120" s="59"/>
      <c r="AA120" s="60"/>
      <c r="AB120" s="58"/>
      <c r="AC120" s="59"/>
      <c r="AD120" s="59"/>
      <c r="AE120" s="59"/>
      <c r="AF120" s="59"/>
      <c r="AG120" s="59"/>
      <c r="AH120" s="59"/>
      <c r="AI120" s="60"/>
      <c r="AJ120" s="61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3"/>
      <c r="CF120" s="46" t="s">
        <v>115</v>
      </c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 t="s">
        <v>116</v>
      </c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  <c r="FK120" s="46"/>
      <c r="FL120" s="46"/>
      <c r="FM120" s="46"/>
      <c r="FN120" s="46"/>
      <c r="FO120" s="46"/>
      <c r="FP120" s="46"/>
      <c r="FQ120" s="46"/>
      <c r="FR120" s="46"/>
      <c r="FS120" s="46"/>
      <c r="FT120" s="46"/>
      <c r="FU120" s="46"/>
      <c r="FV120" s="46"/>
      <c r="FW120" s="46"/>
    </row>
    <row r="121" spans="1:179" s="2" customFormat="1" ht="48.75" customHeight="1" x14ac:dyDescent="0.3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3"/>
      <c r="U121" s="61"/>
      <c r="V121" s="62"/>
      <c r="W121" s="62"/>
      <c r="X121" s="62"/>
      <c r="Y121" s="62"/>
      <c r="Z121" s="62"/>
      <c r="AA121" s="63"/>
      <c r="AB121" s="61"/>
      <c r="AC121" s="62"/>
      <c r="AD121" s="62"/>
      <c r="AE121" s="62"/>
      <c r="AF121" s="62"/>
      <c r="AG121" s="62"/>
      <c r="AH121" s="62"/>
      <c r="AI121" s="63"/>
      <c r="AJ121" s="46" t="s">
        <v>155</v>
      </c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 t="s">
        <v>156</v>
      </c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 t="s">
        <v>157</v>
      </c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 t="s">
        <v>155</v>
      </c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 t="s">
        <v>156</v>
      </c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 t="s">
        <v>157</v>
      </c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 t="s">
        <v>155</v>
      </c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 t="s">
        <v>156</v>
      </c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6" t="s">
        <v>157</v>
      </c>
      <c r="FI121" s="46"/>
      <c r="FJ121" s="46"/>
      <c r="FK121" s="46"/>
      <c r="FL121" s="46"/>
      <c r="FM121" s="46"/>
      <c r="FN121" s="46"/>
      <c r="FO121" s="46"/>
      <c r="FP121" s="46"/>
      <c r="FQ121" s="46"/>
      <c r="FR121" s="46"/>
      <c r="FS121" s="46"/>
      <c r="FT121" s="46"/>
      <c r="FU121" s="46"/>
      <c r="FV121" s="46"/>
      <c r="FW121" s="46"/>
    </row>
    <row r="122" spans="1:179" s="2" customFormat="1" ht="11.25" customHeight="1" x14ac:dyDescent="0.3">
      <c r="A122" s="40">
        <v>1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>
        <v>2</v>
      </c>
      <c r="V122" s="40"/>
      <c r="W122" s="40"/>
      <c r="X122" s="40"/>
      <c r="Y122" s="40"/>
      <c r="Z122" s="40"/>
      <c r="AA122" s="40"/>
      <c r="AB122" s="40">
        <v>3</v>
      </c>
      <c r="AC122" s="40"/>
      <c r="AD122" s="40"/>
      <c r="AE122" s="40"/>
      <c r="AF122" s="40"/>
      <c r="AG122" s="40"/>
      <c r="AH122" s="40"/>
      <c r="AI122" s="40"/>
      <c r="AJ122" s="40">
        <v>4</v>
      </c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>
        <v>5</v>
      </c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>
        <v>6</v>
      </c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>
        <v>7</v>
      </c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>
        <v>8</v>
      </c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>
        <v>9</v>
      </c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>
        <v>10</v>
      </c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>
        <v>11</v>
      </c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>
        <v>12</v>
      </c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</row>
    <row r="123" spans="1:179" s="2" customFormat="1" ht="60" customHeight="1" x14ac:dyDescent="0.3">
      <c r="A123" s="55" t="s">
        <v>117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6">
        <v>1</v>
      </c>
      <c r="V123" s="56"/>
      <c r="W123" s="56"/>
      <c r="X123" s="56"/>
      <c r="Y123" s="56"/>
      <c r="Z123" s="56"/>
      <c r="AA123" s="56"/>
      <c r="AB123" s="53" t="s">
        <v>94</v>
      </c>
      <c r="AC123" s="53"/>
      <c r="AD123" s="53"/>
      <c r="AE123" s="53"/>
      <c r="AF123" s="53"/>
      <c r="AG123" s="53"/>
      <c r="AH123" s="53"/>
      <c r="AI123" s="53"/>
      <c r="AJ123" s="30">
        <f>CF123</f>
        <v>15542181.01</v>
      </c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51">
        <v>0</v>
      </c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>
        <v>0</v>
      </c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30">
        <v>15542181.01</v>
      </c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51">
        <v>0</v>
      </c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>
        <v>0</v>
      </c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  <c r="DY123" s="51"/>
      <c r="DZ123" s="51"/>
      <c r="EA123" s="51"/>
      <c r="EB123" s="51">
        <v>0</v>
      </c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  <c r="EQ123" s="51"/>
      <c r="ER123" s="51">
        <v>0</v>
      </c>
      <c r="ES123" s="51"/>
      <c r="ET123" s="51"/>
      <c r="EU123" s="51"/>
      <c r="EV123" s="51"/>
      <c r="EW123" s="51"/>
      <c r="EX123" s="51"/>
      <c r="EY123" s="51"/>
      <c r="EZ123" s="51"/>
      <c r="FA123" s="51"/>
      <c r="FB123" s="51"/>
      <c r="FC123" s="51"/>
      <c r="FD123" s="51"/>
      <c r="FE123" s="51"/>
      <c r="FF123" s="51"/>
      <c r="FG123" s="51"/>
      <c r="FH123" s="51">
        <v>0</v>
      </c>
      <c r="FI123" s="51"/>
      <c r="FJ123" s="51"/>
      <c r="FK123" s="51"/>
      <c r="FL123" s="51"/>
      <c r="FM123" s="51"/>
      <c r="FN123" s="51"/>
      <c r="FO123" s="51"/>
      <c r="FP123" s="51"/>
      <c r="FQ123" s="51"/>
      <c r="FR123" s="51"/>
      <c r="FS123" s="51"/>
      <c r="FT123" s="51"/>
      <c r="FU123" s="51"/>
      <c r="FV123" s="51"/>
      <c r="FW123" s="51"/>
    </row>
    <row r="124" spans="1:179" s="2" customFormat="1" ht="87.75" customHeight="1" x14ac:dyDescent="0.3">
      <c r="A124" s="54" t="s">
        <v>118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40">
        <v>1001</v>
      </c>
      <c r="V124" s="40"/>
      <c r="W124" s="40"/>
      <c r="X124" s="40"/>
      <c r="Y124" s="40"/>
      <c r="Z124" s="40"/>
      <c r="AA124" s="40"/>
      <c r="AB124" s="53" t="s">
        <v>94</v>
      </c>
      <c r="AC124" s="53"/>
      <c r="AD124" s="53"/>
      <c r="AE124" s="53"/>
      <c r="AF124" s="53"/>
      <c r="AG124" s="53"/>
      <c r="AH124" s="53"/>
      <c r="AI124" s="53"/>
      <c r="AJ124" s="51">
        <v>0</v>
      </c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>
        <v>0</v>
      </c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>
        <v>0</v>
      </c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>
        <v>0</v>
      </c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>
        <v>0</v>
      </c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51"/>
      <c r="DH124" s="51"/>
      <c r="DI124" s="51"/>
      <c r="DJ124" s="51"/>
      <c r="DK124" s="51"/>
      <c r="DL124" s="51">
        <v>0</v>
      </c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  <c r="DW124" s="51"/>
      <c r="DX124" s="51"/>
      <c r="DY124" s="51"/>
      <c r="DZ124" s="51"/>
      <c r="EA124" s="51"/>
      <c r="EB124" s="51">
        <v>0</v>
      </c>
      <c r="EC124" s="51"/>
      <c r="ED124" s="51"/>
      <c r="EE124" s="51"/>
      <c r="EF124" s="51"/>
      <c r="EG124" s="51"/>
      <c r="EH124" s="51"/>
      <c r="EI124" s="51"/>
      <c r="EJ124" s="51"/>
      <c r="EK124" s="51"/>
      <c r="EL124" s="51"/>
      <c r="EM124" s="51"/>
      <c r="EN124" s="51"/>
      <c r="EO124" s="51"/>
      <c r="EP124" s="51"/>
      <c r="EQ124" s="51"/>
      <c r="ER124" s="51">
        <v>0</v>
      </c>
      <c r="ES124" s="51"/>
      <c r="ET124" s="51"/>
      <c r="EU124" s="51"/>
      <c r="EV124" s="51"/>
      <c r="EW124" s="51"/>
      <c r="EX124" s="51"/>
      <c r="EY124" s="51"/>
      <c r="EZ124" s="51"/>
      <c r="FA124" s="51"/>
      <c r="FB124" s="51"/>
      <c r="FC124" s="51"/>
      <c r="FD124" s="51"/>
      <c r="FE124" s="51"/>
      <c r="FF124" s="51"/>
      <c r="FG124" s="51"/>
      <c r="FH124" s="51">
        <v>0</v>
      </c>
      <c r="FI124" s="51"/>
      <c r="FJ124" s="51"/>
      <c r="FK124" s="51"/>
      <c r="FL124" s="51"/>
      <c r="FM124" s="51"/>
      <c r="FN124" s="51"/>
      <c r="FO124" s="51"/>
      <c r="FP124" s="51"/>
      <c r="FQ124" s="51"/>
      <c r="FR124" s="51"/>
      <c r="FS124" s="51"/>
      <c r="FT124" s="51"/>
      <c r="FU124" s="51"/>
      <c r="FV124" s="51"/>
      <c r="FW124" s="51"/>
    </row>
    <row r="125" spans="1:179" s="2" customFormat="1" ht="11.25" customHeight="1" x14ac:dyDescent="0.3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1">
        <v>0</v>
      </c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>
        <v>0</v>
      </c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>
        <v>0</v>
      </c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>
        <v>0</v>
      </c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>
        <v>0</v>
      </c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>
        <v>0</v>
      </c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  <c r="DW125" s="51"/>
      <c r="DX125" s="51"/>
      <c r="DY125" s="51"/>
      <c r="DZ125" s="51"/>
      <c r="EA125" s="51"/>
      <c r="EB125" s="51">
        <v>0</v>
      </c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  <c r="EQ125" s="51"/>
      <c r="ER125" s="51">
        <v>0</v>
      </c>
      <c r="ES125" s="51"/>
      <c r="ET125" s="51"/>
      <c r="EU125" s="51"/>
      <c r="EV125" s="51"/>
      <c r="EW125" s="51"/>
      <c r="EX125" s="51"/>
      <c r="EY125" s="51"/>
      <c r="EZ125" s="51"/>
      <c r="FA125" s="51"/>
      <c r="FB125" s="51"/>
      <c r="FC125" s="51"/>
      <c r="FD125" s="51"/>
      <c r="FE125" s="51"/>
      <c r="FF125" s="51"/>
      <c r="FG125" s="51"/>
      <c r="FH125" s="51">
        <v>0</v>
      </c>
      <c r="FI125" s="51"/>
      <c r="FJ125" s="51"/>
      <c r="FK125" s="51"/>
      <c r="FL125" s="51"/>
      <c r="FM125" s="51"/>
      <c r="FN125" s="51"/>
      <c r="FO125" s="51"/>
      <c r="FP125" s="51"/>
      <c r="FQ125" s="51"/>
      <c r="FR125" s="51"/>
      <c r="FS125" s="51"/>
      <c r="FT125" s="51"/>
      <c r="FU125" s="51"/>
      <c r="FV125" s="51"/>
      <c r="FW125" s="51"/>
    </row>
    <row r="126" spans="1:179" s="2" customFormat="1" ht="57" customHeight="1" x14ac:dyDescent="0.3">
      <c r="A126" s="54" t="s">
        <v>119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40">
        <v>2001</v>
      </c>
      <c r="V126" s="40"/>
      <c r="W126" s="40"/>
      <c r="X126" s="40"/>
      <c r="Y126" s="40"/>
      <c r="Z126" s="40"/>
      <c r="AA126" s="40"/>
      <c r="AB126" s="53" t="s">
        <v>94</v>
      </c>
      <c r="AC126" s="53"/>
      <c r="AD126" s="53"/>
      <c r="AE126" s="53"/>
      <c r="AF126" s="53"/>
      <c r="AG126" s="53"/>
      <c r="AH126" s="53"/>
      <c r="AI126" s="53"/>
      <c r="AJ126" s="30">
        <f>CF126</f>
        <v>15542181.01</v>
      </c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51">
        <v>0</v>
      </c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>
        <v>0</v>
      </c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30">
        <f>CF127</f>
        <v>15542181.01</v>
      </c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51">
        <v>0</v>
      </c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>
        <v>0</v>
      </c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  <c r="DW126" s="51"/>
      <c r="DX126" s="51"/>
      <c r="DY126" s="51"/>
      <c r="DZ126" s="51"/>
      <c r="EA126" s="51"/>
      <c r="EB126" s="51">
        <v>0</v>
      </c>
      <c r="EC126" s="51"/>
      <c r="ED126" s="51"/>
      <c r="EE126" s="51"/>
      <c r="EF126" s="51"/>
      <c r="EG126" s="51"/>
      <c r="EH126" s="51"/>
      <c r="EI126" s="51"/>
      <c r="EJ126" s="51"/>
      <c r="EK126" s="51"/>
      <c r="EL126" s="51"/>
      <c r="EM126" s="51"/>
      <c r="EN126" s="51"/>
      <c r="EO126" s="51"/>
      <c r="EP126" s="51"/>
      <c r="EQ126" s="51"/>
      <c r="ER126" s="51">
        <v>0</v>
      </c>
      <c r="ES126" s="51"/>
      <c r="ET126" s="51"/>
      <c r="EU126" s="51"/>
      <c r="EV126" s="51"/>
      <c r="EW126" s="51"/>
      <c r="EX126" s="51"/>
      <c r="EY126" s="51"/>
      <c r="EZ126" s="51"/>
      <c r="FA126" s="51"/>
      <c r="FB126" s="51"/>
      <c r="FC126" s="51"/>
      <c r="FD126" s="51"/>
      <c r="FE126" s="51"/>
      <c r="FF126" s="51"/>
      <c r="FG126" s="51"/>
      <c r="FH126" s="51">
        <v>0</v>
      </c>
      <c r="FI126" s="51"/>
      <c r="FJ126" s="51"/>
      <c r="FK126" s="51"/>
      <c r="FL126" s="51"/>
      <c r="FM126" s="51"/>
      <c r="FN126" s="51"/>
      <c r="FO126" s="51"/>
      <c r="FP126" s="51"/>
      <c r="FQ126" s="51"/>
      <c r="FR126" s="51"/>
      <c r="FS126" s="51"/>
      <c r="FT126" s="51"/>
      <c r="FU126" s="51"/>
      <c r="FV126" s="51"/>
      <c r="FW126" s="51"/>
    </row>
    <row r="127" spans="1:179" s="2" customFormat="1" ht="14.25" customHeight="1" x14ac:dyDescent="0.3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30">
        <f>CF127</f>
        <v>15542181.01</v>
      </c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51">
        <v>0</v>
      </c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>
        <v>0</v>
      </c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30">
        <f>AP105</f>
        <v>15542181.01</v>
      </c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51">
        <v>0</v>
      </c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>
        <v>0</v>
      </c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  <c r="DW127" s="51"/>
      <c r="DX127" s="51"/>
      <c r="DY127" s="51"/>
      <c r="DZ127" s="51"/>
      <c r="EA127" s="51"/>
      <c r="EB127" s="51">
        <v>0</v>
      </c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/>
      <c r="EP127" s="51"/>
      <c r="EQ127" s="51"/>
      <c r="ER127" s="51">
        <v>0</v>
      </c>
      <c r="ES127" s="51"/>
      <c r="ET127" s="51"/>
      <c r="EU127" s="51"/>
      <c r="EV127" s="51"/>
      <c r="EW127" s="51"/>
      <c r="EX127" s="51"/>
      <c r="EY127" s="51"/>
      <c r="EZ127" s="51"/>
      <c r="FA127" s="51"/>
      <c r="FB127" s="51"/>
      <c r="FC127" s="51"/>
      <c r="FD127" s="51"/>
      <c r="FE127" s="51"/>
      <c r="FF127" s="51"/>
      <c r="FG127" s="51"/>
      <c r="FH127" s="51">
        <v>0</v>
      </c>
      <c r="FI127" s="51"/>
      <c r="FJ127" s="51"/>
      <c r="FK127" s="51"/>
      <c r="FL127" s="51"/>
      <c r="FM127" s="51"/>
      <c r="FN127" s="51"/>
      <c r="FO127" s="51"/>
      <c r="FP127" s="51"/>
      <c r="FQ127" s="51"/>
      <c r="FR127" s="51"/>
      <c r="FS127" s="51"/>
      <c r="FT127" s="51"/>
      <c r="FU127" s="51"/>
      <c r="FV127" s="51"/>
      <c r="FW127" s="51"/>
    </row>
    <row r="128" spans="1:179" s="2" customFormat="1" ht="7.2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9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s="2" customFormat="1" ht="12.75" customHeight="1" x14ac:dyDescent="0.3">
      <c r="A129" s="1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43" t="s">
        <v>120</v>
      </c>
      <c r="CW129" s="43"/>
      <c r="CX129" s="43"/>
      <c r="CY129" s="43"/>
      <c r="CZ129" s="43"/>
      <c r="DA129" s="43"/>
      <c r="DB129" s="43"/>
      <c r="DC129" s="43"/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  <c r="DP129" s="43"/>
      <c r="DQ129" s="43"/>
      <c r="DR129" s="43"/>
      <c r="DS129" s="43"/>
    </row>
    <row r="130" spans="1:123" s="2" customFormat="1" ht="24.75" customHeight="1" x14ac:dyDescent="0.3">
      <c r="A130" s="48" t="s">
        <v>121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</row>
    <row r="131" spans="1:123" s="2" customFormat="1" ht="12.75" customHeight="1" x14ac:dyDescent="0.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"/>
      <c r="AP131" s="1"/>
      <c r="AQ131" s="1"/>
      <c r="AR131" s="49" t="s">
        <v>154</v>
      </c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</row>
    <row r="132" spans="1:123" s="2" customFormat="1" ht="10.199999999999999" customHeight="1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0"/>
      <c r="AJ132" s="10"/>
      <c r="AK132" s="10"/>
      <c r="AL132" s="10"/>
      <c r="AM132" s="10"/>
      <c r="AN132" s="10"/>
      <c r="AO132" s="1"/>
      <c r="AP132" s="1"/>
      <c r="AQ132" s="1"/>
      <c r="AR132" s="50" t="s">
        <v>122</v>
      </c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</row>
    <row r="133" spans="1:123" s="2" customFormat="1" ht="7.2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9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s="2" customFormat="1" ht="12" customHeight="1" x14ac:dyDescent="0.3">
      <c r="A134" s="45" t="s">
        <v>32</v>
      </c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6" t="s">
        <v>81</v>
      </c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 t="s">
        <v>33</v>
      </c>
      <c r="CM134" s="46"/>
      <c r="CN134" s="46"/>
      <c r="CO134" s="46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</row>
    <row r="135" spans="1:123" s="2" customFormat="1" ht="11.25" customHeight="1" x14ac:dyDescent="0.3">
      <c r="A135" s="39">
        <v>1</v>
      </c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40">
        <v>2</v>
      </c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>
        <v>3</v>
      </c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</row>
    <row r="136" spans="1:123" s="2" customFormat="1" ht="12" customHeight="1" x14ac:dyDescent="0.3">
      <c r="A136" s="35" t="s">
        <v>108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6">
        <v>10</v>
      </c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7">
        <v>0</v>
      </c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</row>
    <row r="137" spans="1:123" s="2" customFormat="1" ht="12" customHeight="1" x14ac:dyDescent="0.3">
      <c r="A137" s="35" t="s">
        <v>109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6">
        <v>20</v>
      </c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7">
        <v>2000</v>
      </c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</row>
    <row r="138" spans="1:123" s="2" customFormat="1" ht="12" customHeight="1" x14ac:dyDescent="0.3">
      <c r="A138" s="35" t="s">
        <v>123</v>
      </c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6">
        <v>30</v>
      </c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7">
        <v>0</v>
      </c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  <c r="DS138" s="37"/>
    </row>
    <row r="139" spans="1:123" s="2" customFormat="1" ht="12" customHeight="1" x14ac:dyDescent="0.3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37">
        <v>0</v>
      </c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  <c r="DS139" s="37"/>
    </row>
    <row r="140" spans="1:123" s="2" customFormat="1" ht="12" customHeight="1" x14ac:dyDescent="0.3">
      <c r="A140" s="35" t="s">
        <v>124</v>
      </c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6">
        <v>40</v>
      </c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7">
        <v>0</v>
      </c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</row>
    <row r="141" spans="1:123" s="2" customFormat="1" ht="12" customHeight="1" x14ac:dyDescent="0.3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37">
        <v>0</v>
      </c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</row>
    <row r="142" spans="1:123" s="2" customFormat="1" ht="1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9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s="2" customFormat="1" ht="12.75" customHeight="1" x14ac:dyDescent="0.3">
      <c r="A143" s="1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43" t="s">
        <v>125</v>
      </c>
      <c r="CW143" s="43"/>
      <c r="CX143" s="43"/>
      <c r="CY143" s="43"/>
      <c r="CZ143" s="43"/>
      <c r="DA143" s="43"/>
      <c r="DB143" s="43"/>
      <c r="DC143" s="43"/>
      <c r="DD143" s="43"/>
      <c r="DE143" s="43"/>
      <c r="DF143" s="43"/>
      <c r="DG143" s="43"/>
      <c r="DH143" s="43"/>
      <c r="DI143" s="43"/>
      <c r="DJ143" s="43"/>
      <c r="DK143" s="43"/>
      <c r="DL143" s="43"/>
      <c r="DM143" s="43"/>
      <c r="DN143" s="43"/>
      <c r="DO143" s="43"/>
      <c r="DP143" s="43"/>
      <c r="DQ143" s="43"/>
      <c r="DR143" s="43"/>
      <c r="DS143" s="43"/>
    </row>
    <row r="144" spans="1:123" s="2" customFormat="1" ht="12.75" customHeight="1" x14ac:dyDescent="0.3">
      <c r="A144" s="44" t="s">
        <v>126</v>
      </c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</row>
    <row r="145" spans="1:123" s="2" customFormat="1" ht="7.2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9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</row>
    <row r="146" spans="1:123" s="2" customFormat="1" ht="12" customHeight="1" x14ac:dyDescent="0.3">
      <c r="A146" s="45" t="s">
        <v>32</v>
      </c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6" t="s">
        <v>81</v>
      </c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 t="s">
        <v>46</v>
      </c>
      <c r="CM146" s="46"/>
      <c r="CN146" s="46"/>
      <c r="CO146" s="46"/>
      <c r="CP146" s="46"/>
      <c r="CQ146" s="46"/>
      <c r="CR146" s="46"/>
      <c r="CS146" s="46"/>
      <c r="CT146" s="46"/>
      <c r="CU146" s="46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</row>
    <row r="147" spans="1:123" s="2" customFormat="1" ht="11.25" customHeight="1" x14ac:dyDescent="0.3">
      <c r="A147" s="39">
        <v>1</v>
      </c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40">
        <v>2</v>
      </c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>
        <v>3</v>
      </c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</row>
    <row r="148" spans="1:123" s="2" customFormat="1" ht="12" customHeight="1" x14ac:dyDescent="0.3">
      <c r="A148" s="35" t="s">
        <v>127</v>
      </c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6">
        <v>10</v>
      </c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7">
        <v>0</v>
      </c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</row>
    <row r="149" spans="1:123" s="2" customFormat="1" ht="34.5" customHeight="1" x14ac:dyDescent="0.3">
      <c r="A149" s="35" t="s">
        <v>128</v>
      </c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6">
        <v>20</v>
      </c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7">
        <v>0</v>
      </c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  <c r="DP149" s="37"/>
      <c r="DQ149" s="37"/>
      <c r="DR149" s="37"/>
      <c r="DS149" s="37"/>
    </row>
    <row r="150" spans="1:123" s="2" customFormat="1" ht="12" customHeight="1" x14ac:dyDescent="0.3">
      <c r="A150" s="38" t="s">
        <v>129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6">
        <v>30</v>
      </c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7">
        <v>0</v>
      </c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</row>
    <row r="151" spans="1:123" s="2" customFormat="1" ht="1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9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</row>
    <row r="152" spans="1:123" s="2" customFormat="1" ht="12.75" customHeight="1" x14ac:dyDescent="0.3">
      <c r="A152" s="32" t="s">
        <v>130</v>
      </c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</row>
    <row r="153" spans="1:123" s="2" customFormat="1" ht="12.75" customHeight="1" x14ac:dyDescent="0.3">
      <c r="A153" s="32" t="s">
        <v>131</v>
      </c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1"/>
      <c r="BY153" s="1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</row>
    <row r="154" spans="1:123" s="15" customFormat="1" ht="12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4"/>
      <c r="AY154" s="14"/>
      <c r="AZ154" s="14"/>
      <c r="BA154" s="14"/>
      <c r="BB154" s="14"/>
      <c r="BC154" s="14"/>
      <c r="BD154" s="31" t="s">
        <v>3</v>
      </c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14"/>
      <c r="BY154" s="14"/>
      <c r="BZ154" s="31" t="s">
        <v>4</v>
      </c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</row>
    <row r="155" spans="1:123" s="2" customFormat="1" ht="12.75" customHeight="1" x14ac:dyDescent="0.3">
      <c r="A155" s="32" t="s">
        <v>132</v>
      </c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1"/>
      <c r="BY155" s="1"/>
      <c r="BZ155" s="34" t="s">
        <v>135</v>
      </c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</row>
    <row r="156" spans="1:123" s="15" customFormat="1" ht="12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4"/>
      <c r="AY156" s="14"/>
      <c r="AZ156" s="14"/>
      <c r="BA156" s="14"/>
      <c r="BB156" s="14"/>
      <c r="BC156" s="14"/>
      <c r="BD156" s="31" t="s">
        <v>3</v>
      </c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14"/>
      <c r="BY156" s="14"/>
      <c r="BZ156" s="31" t="s">
        <v>4</v>
      </c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</row>
  </sheetData>
  <mergeCells count="560">
    <mergeCell ref="EP101:FF101"/>
    <mergeCell ref="FG101:FW101"/>
    <mergeCell ref="A101:T101"/>
    <mergeCell ref="U101:AA101"/>
    <mergeCell ref="AB101:AO101"/>
    <mergeCell ref="AP101:BH101"/>
    <mergeCell ref="BI101:BY101"/>
    <mergeCell ref="BZ101:CP101"/>
    <mergeCell ref="CQ101:DG101"/>
    <mergeCell ref="DH101:DX101"/>
    <mergeCell ref="DY101:EO101"/>
    <mergeCell ref="FG96:FW96"/>
    <mergeCell ref="A98:T98"/>
    <mergeCell ref="U98:AA98"/>
    <mergeCell ref="AB98:AO98"/>
    <mergeCell ref="AP98:BH98"/>
    <mergeCell ref="BI98:BY98"/>
    <mergeCell ref="BZ98:CP98"/>
    <mergeCell ref="CQ98:DG98"/>
    <mergeCell ref="DH98:DX98"/>
    <mergeCell ref="DY98:EO98"/>
    <mergeCell ref="EP98:FF98"/>
    <mergeCell ref="FG98:FW98"/>
    <mergeCell ref="DH96:DX96"/>
    <mergeCell ref="DY96:EO96"/>
    <mergeCell ref="DJ97:EM97"/>
    <mergeCell ref="A96:T96"/>
    <mergeCell ref="U96:AA96"/>
    <mergeCell ref="AB96:AO96"/>
    <mergeCell ref="AP96:BH96"/>
    <mergeCell ref="BI96:BY96"/>
    <mergeCell ref="BZ96:CP96"/>
    <mergeCell ref="CQ96:DG96"/>
    <mergeCell ref="EP96:FF96"/>
    <mergeCell ref="CQ97:DG97"/>
    <mergeCell ref="CO1:FW1"/>
    <mergeCell ref="BE3:DD3"/>
    <mergeCell ref="DX3:FW3"/>
    <mergeCell ref="BE4:DD4"/>
    <mergeCell ref="DX4:FW4"/>
    <mergeCell ref="BE5:DD5"/>
    <mergeCell ref="DX5:FW5"/>
    <mergeCell ref="A32:FW34"/>
    <mergeCell ref="CM8:CP8"/>
    <mergeCell ref="CQ8:CT8"/>
    <mergeCell ref="BE6:BX6"/>
    <mergeCell ref="CA6:DD6"/>
    <mergeCell ref="DX6:EQ6"/>
    <mergeCell ref="ET6:FW6"/>
    <mergeCell ref="BE7:BX7"/>
    <mergeCell ref="CA7:DD7"/>
    <mergeCell ref="DX7:EQ7"/>
    <mergeCell ref="ET7:FW7"/>
    <mergeCell ref="BW12:CM12"/>
    <mergeCell ref="CO12:DD12"/>
    <mergeCell ref="EP12:FF12"/>
    <mergeCell ref="FH12:FW12"/>
    <mergeCell ref="CH13:CM13"/>
    <mergeCell ref="CO13:DD13"/>
    <mergeCell ref="FA13:FF13"/>
    <mergeCell ref="FH13:FW13"/>
    <mergeCell ref="FJ8:FM8"/>
    <mergeCell ref="FN8:FQ8"/>
    <mergeCell ref="A9:FW9"/>
    <mergeCell ref="A10:FW10"/>
    <mergeCell ref="CO11:DD11"/>
    <mergeCell ref="FH11:FW11"/>
    <mergeCell ref="CU8:CX8"/>
    <mergeCell ref="EE8:EF8"/>
    <mergeCell ref="EG8:EJ8"/>
    <mergeCell ref="EK8:EL8"/>
    <mergeCell ref="EN8:FE8"/>
    <mergeCell ref="FF8:FI8"/>
    <mergeCell ref="BL8:BM8"/>
    <mergeCell ref="BN8:BQ8"/>
    <mergeCell ref="BR8:BS8"/>
    <mergeCell ref="BU8:CL8"/>
    <mergeCell ref="A14:AL17"/>
    <mergeCell ref="AN14:DP17"/>
    <mergeCell ref="EV14:FF14"/>
    <mergeCell ref="FH14:FW14"/>
    <mergeCell ref="DR15:FF15"/>
    <mergeCell ref="FH15:FW15"/>
    <mergeCell ref="EV16:FF16"/>
    <mergeCell ref="FH16:FW16"/>
    <mergeCell ref="EV17:FF17"/>
    <mergeCell ref="FH17:FW17"/>
    <mergeCell ref="AN22:EX23"/>
    <mergeCell ref="A25:DS25"/>
    <mergeCell ref="A26:DS26"/>
    <mergeCell ref="A27:FW29"/>
    <mergeCell ref="A31:DS31"/>
    <mergeCell ref="AN18:AY18"/>
    <mergeCell ref="CC18:CM18"/>
    <mergeCell ref="CO18:DD18"/>
    <mergeCell ref="EV18:FF18"/>
    <mergeCell ref="FH18:FW18"/>
    <mergeCell ref="AN20:EX21"/>
    <mergeCell ref="A45:CI45"/>
    <mergeCell ref="CJ45:DS45"/>
    <mergeCell ref="A46:CI46"/>
    <mergeCell ref="CJ46:DS46"/>
    <mergeCell ref="A47:CI47"/>
    <mergeCell ref="CJ47:DS47"/>
    <mergeCell ref="A36:DS36"/>
    <mergeCell ref="A37:FW39"/>
    <mergeCell ref="A41:DS41"/>
    <mergeCell ref="A43:CI43"/>
    <mergeCell ref="CJ43:DS43"/>
    <mergeCell ref="A44:CI44"/>
    <mergeCell ref="CJ44:DS44"/>
    <mergeCell ref="A53:FW55"/>
    <mergeCell ref="CV57:DS57"/>
    <mergeCell ref="A58:DS58"/>
    <mergeCell ref="AR59:CD59"/>
    <mergeCell ref="AR60:CD60"/>
    <mergeCell ref="A62:F62"/>
    <mergeCell ref="G62:CI62"/>
    <mergeCell ref="CJ62:DS62"/>
    <mergeCell ref="A48:CI48"/>
    <mergeCell ref="CJ48:DS48"/>
    <mergeCell ref="A49:CI49"/>
    <mergeCell ref="CJ49:DS49"/>
    <mergeCell ref="A51:DS51"/>
    <mergeCell ref="A52:DS52"/>
    <mergeCell ref="A65:F65"/>
    <mergeCell ref="G65:CI65"/>
    <mergeCell ref="CJ65:DS65"/>
    <mergeCell ref="A66:F66"/>
    <mergeCell ref="G66:CI66"/>
    <mergeCell ref="CJ66:DS66"/>
    <mergeCell ref="A63:F63"/>
    <mergeCell ref="G63:CI63"/>
    <mergeCell ref="CJ63:DS63"/>
    <mergeCell ref="A64:F64"/>
    <mergeCell ref="G64:CI64"/>
    <mergeCell ref="CJ64:DS64"/>
    <mergeCell ref="A69:F69"/>
    <mergeCell ref="G69:CI69"/>
    <mergeCell ref="CJ69:DS69"/>
    <mergeCell ref="A70:F70"/>
    <mergeCell ref="G70:CI70"/>
    <mergeCell ref="CJ70:DS70"/>
    <mergeCell ref="A67:F67"/>
    <mergeCell ref="G67:CI67"/>
    <mergeCell ref="CJ67:DS67"/>
    <mergeCell ref="A68:F68"/>
    <mergeCell ref="G68:CI68"/>
    <mergeCell ref="CJ68:DS68"/>
    <mergeCell ref="A73:F73"/>
    <mergeCell ref="G73:CI73"/>
    <mergeCell ref="CJ73:DS73"/>
    <mergeCell ref="A71:F71"/>
    <mergeCell ref="G71:CI71"/>
    <mergeCell ref="CJ71:DS71"/>
    <mergeCell ref="A72:F72"/>
    <mergeCell ref="G72:CI72"/>
    <mergeCell ref="CJ72:DS72"/>
    <mergeCell ref="A76:F76"/>
    <mergeCell ref="G76:CI76"/>
    <mergeCell ref="CJ76:DS76"/>
    <mergeCell ref="A77:F77"/>
    <mergeCell ref="G77:CI77"/>
    <mergeCell ref="CJ77:DS77"/>
    <mergeCell ref="A74:F74"/>
    <mergeCell ref="G74:CI74"/>
    <mergeCell ref="CJ74:DS74"/>
    <mergeCell ref="A75:F75"/>
    <mergeCell ref="G75:CI75"/>
    <mergeCell ref="CJ75:DS75"/>
    <mergeCell ref="DH88:DX89"/>
    <mergeCell ref="A80:F80"/>
    <mergeCell ref="G80:CI80"/>
    <mergeCell ref="CJ80:DS80"/>
    <mergeCell ref="CV82:DS82"/>
    <mergeCell ref="A83:DS83"/>
    <mergeCell ref="AR84:CD84"/>
    <mergeCell ref="A78:F78"/>
    <mergeCell ref="G78:CI78"/>
    <mergeCell ref="CJ78:DS78"/>
    <mergeCell ref="A79:F79"/>
    <mergeCell ref="G79:CI79"/>
    <mergeCell ref="CJ79:DS79"/>
    <mergeCell ref="A91:T91"/>
    <mergeCell ref="U91:AA91"/>
    <mergeCell ref="AB91:AO91"/>
    <mergeCell ref="AP91:BH91"/>
    <mergeCell ref="BI91:BY91"/>
    <mergeCell ref="DY88:EO89"/>
    <mergeCell ref="EP88:FW88"/>
    <mergeCell ref="EP89:FF89"/>
    <mergeCell ref="FG89:FW89"/>
    <mergeCell ref="A90:T90"/>
    <mergeCell ref="U90:AA90"/>
    <mergeCell ref="AB90:AO90"/>
    <mergeCell ref="AP90:BH90"/>
    <mergeCell ref="BI90:BY90"/>
    <mergeCell ref="BZ90:CP90"/>
    <mergeCell ref="A86:T89"/>
    <mergeCell ref="U86:AA89"/>
    <mergeCell ref="AB86:AO89"/>
    <mergeCell ref="AP86:FW86"/>
    <mergeCell ref="AP87:BH89"/>
    <mergeCell ref="BI87:FW87"/>
    <mergeCell ref="BI88:BY89"/>
    <mergeCell ref="BZ88:CP89"/>
    <mergeCell ref="CQ88:DG89"/>
    <mergeCell ref="BZ91:CP91"/>
    <mergeCell ref="CQ91:DG91"/>
    <mergeCell ref="DH91:DX91"/>
    <mergeCell ref="DY91:EO91"/>
    <mergeCell ref="EP91:FF91"/>
    <mergeCell ref="FG91:FW91"/>
    <mergeCell ref="CQ90:DG90"/>
    <mergeCell ref="DH90:DX90"/>
    <mergeCell ref="DY90:EO90"/>
    <mergeCell ref="EP90:FF90"/>
    <mergeCell ref="FG90:FW90"/>
    <mergeCell ref="A93:T93"/>
    <mergeCell ref="U93:AA93"/>
    <mergeCell ref="AB93:AO93"/>
    <mergeCell ref="AP93:BH93"/>
    <mergeCell ref="BI93:BY93"/>
    <mergeCell ref="A92:T92"/>
    <mergeCell ref="U92:AA92"/>
    <mergeCell ref="AB92:AO92"/>
    <mergeCell ref="AP92:BH92"/>
    <mergeCell ref="BI92:BY92"/>
    <mergeCell ref="BZ93:CP93"/>
    <mergeCell ref="CQ93:DG93"/>
    <mergeCell ref="DH93:DX93"/>
    <mergeCell ref="DY93:EO93"/>
    <mergeCell ref="EP93:FF93"/>
    <mergeCell ref="FG93:FW93"/>
    <mergeCell ref="CQ92:DG92"/>
    <mergeCell ref="DH92:DX92"/>
    <mergeCell ref="DY92:EO92"/>
    <mergeCell ref="EP92:FF92"/>
    <mergeCell ref="FG92:FW92"/>
    <mergeCell ref="BZ92:CP92"/>
    <mergeCell ref="A95:T95"/>
    <mergeCell ref="U95:AA95"/>
    <mergeCell ref="AB95:AO95"/>
    <mergeCell ref="AP95:BH95"/>
    <mergeCell ref="BI95:BY95"/>
    <mergeCell ref="A94:T94"/>
    <mergeCell ref="U94:AA94"/>
    <mergeCell ref="AB94:AO94"/>
    <mergeCell ref="AP94:BH94"/>
    <mergeCell ref="BI94:BY94"/>
    <mergeCell ref="BZ95:CP95"/>
    <mergeCell ref="CQ95:DG95"/>
    <mergeCell ref="DH95:DX95"/>
    <mergeCell ref="DY95:EO95"/>
    <mergeCell ref="EP95:FF95"/>
    <mergeCell ref="FG95:FW95"/>
    <mergeCell ref="CQ94:DG94"/>
    <mergeCell ref="DH94:DX94"/>
    <mergeCell ref="DY94:EO94"/>
    <mergeCell ref="EP94:FF94"/>
    <mergeCell ref="FG94:FW94"/>
    <mergeCell ref="BZ94:CP94"/>
    <mergeCell ref="A100:T100"/>
    <mergeCell ref="U100:AA100"/>
    <mergeCell ref="AB100:AO100"/>
    <mergeCell ref="AP100:BH100"/>
    <mergeCell ref="BI100:BY100"/>
    <mergeCell ref="A97:T97"/>
    <mergeCell ref="U97:AA97"/>
    <mergeCell ref="AB97:AO97"/>
    <mergeCell ref="AP97:BH97"/>
    <mergeCell ref="BI97:BY97"/>
    <mergeCell ref="A99:T99"/>
    <mergeCell ref="U99:AA99"/>
    <mergeCell ref="AB99:AO99"/>
    <mergeCell ref="AP99:BH99"/>
    <mergeCell ref="BI99:BY99"/>
    <mergeCell ref="BZ99:CP99"/>
    <mergeCell ref="CQ99:DG99"/>
    <mergeCell ref="DJ99:EM99"/>
    <mergeCell ref="EP99:FF99"/>
    <mergeCell ref="FG99:FW99"/>
    <mergeCell ref="BZ100:CP100"/>
    <mergeCell ref="CQ100:DG100"/>
    <mergeCell ref="DH100:DX100"/>
    <mergeCell ref="DY100:EO100"/>
    <mergeCell ref="EP100:FF100"/>
    <mergeCell ref="FG100:FW100"/>
    <mergeCell ref="EP97:FF97"/>
    <mergeCell ref="FG97:FW97"/>
    <mergeCell ref="BZ97:CP97"/>
    <mergeCell ref="A104:T104"/>
    <mergeCell ref="U104:AA104"/>
    <mergeCell ref="AB104:AO104"/>
    <mergeCell ref="AP104:BH104"/>
    <mergeCell ref="BI104:BY104"/>
    <mergeCell ref="A106:T106"/>
    <mergeCell ref="U106:AA106"/>
    <mergeCell ref="AB106:AO106"/>
    <mergeCell ref="AP106:BH106"/>
    <mergeCell ref="BI106:BY106"/>
    <mergeCell ref="BI102:BY102"/>
    <mergeCell ref="AP102:BH102"/>
    <mergeCell ref="AB102:AO102"/>
    <mergeCell ref="U102:AA102"/>
    <mergeCell ref="A102:T102"/>
    <mergeCell ref="A105:T105"/>
    <mergeCell ref="U105:AA105"/>
    <mergeCell ref="AB105:AO105"/>
    <mergeCell ref="AP105:BH105"/>
    <mergeCell ref="BI105:BY105"/>
    <mergeCell ref="BZ104:CP104"/>
    <mergeCell ref="BZ106:CP106"/>
    <mergeCell ref="FG102:FW102"/>
    <mergeCell ref="EP102:FF102"/>
    <mergeCell ref="DY102:EO102"/>
    <mergeCell ref="DH102:DX102"/>
    <mergeCell ref="CQ102:DG102"/>
    <mergeCell ref="BZ102:CP102"/>
    <mergeCell ref="BZ105:CP105"/>
    <mergeCell ref="CQ105:DG105"/>
    <mergeCell ref="DH105:DX105"/>
    <mergeCell ref="DY105:EO105"/>
    <mergeCell ref="EP105:FF105"/>
    <mergeCell ref="FG105:FW105"/>
    <mergeCell ref="CQ104:DG104"/>
    <mergeCell ref="DH104:DX104"/>
    <mergeCell ref="DY104:EO104"/>
    <mergeCell ref="EP104:FF104"/>
    <mergeCell ref="FG104:FW104"/>
    <mergeCell ref="CQ106:DG106"/>
    <mergeCell ref="DH106:DX106"/>
    <mergeCell ref="DY106:EO106"/>
    <mergeCell ref="EP106:FF106"/>
    <mergeCell ref="FG106:FW106"/>
    <mergeCell ref="EP103:FF103"/>
    <mergeCell ref="A108:T108"/>
    <mergeCell ref="U108:AA108"/>
    <mergeCell ref="AB108:AO108"/>
    <mergeCell ref="AP108:BH108"/>
    <mergeCell ref="BI108:BY108"/>
    <mergeCell ref="A107:T107"/>
    <mergeCell ref="U107:AA107"/>
    <mergeCell ref="AB107:AO107"/>
    <mergeCell ref="AP107:BH107"/>
    <mergeCell ref="BI107:BY107"/>
    <mergeCell ref="BZ108:CP108"/>
    <mergeCell ref="CQ108:DG108"/>
    <mergeCell ref="DH108:DX108"/>
    <mergeCell ref="DY108:EO108"/>
    <mergeCell ref="EP108:FF108"/>
    <mergeCell ref="FG108:FW108"/>
    <mergeCell ref="CQ107:DG107"/>
    <mergeCell ref="DH107:DX107"/>
    <mergeCell ref="DY107:EO107"/>
    <mergeCell ref="EP107:FF107"/>
    <mergeCell ref="FG107:FW107"/>
    <mergeCell ref="BZ107:CP107"/>
    <mergeCell ref="A110:T110"/>
    <mergeCell ref="U110:AA110"/>
    <mergeCell ref="AB110:AO110"/>
    <mergeCell ref="AP110:BH110"/>
    <mergeCell ref="BI110:BY110"/>
    <mergeCell ref="A109:T109"/>
    <mergeCell ref="U109:AA109"/>
    <mergeCell ref="AB109:AO109"/>
    <mergeCell ref="AP109:BH109"/>
    <mergeCell ref="BI109:BY109"/>
    <mergeCell ref="BZ110:CP110"/>
    <mergeCell ref="CQ110:DG110"/>
    <mergeCell ref="DH110:DX110"/>
    <mergeCell ref="DY110:EO110"/>
    <mergeCell ref="EP110:FF110"/>
    <mergeCell ref="FG110:FW110"/>
    <mergeCell ref="CQ109:DG109"/>
    <mergeCell ref="DH109:DX109"/>
    <mergeCell ref="DY109:EO109"/>
    <mergeCell ref="EP109:FF109"/>
    <mergeCell ref="FG109:FW109"/>
    <mergeCell ref="BZ109:CP109"/>
    <mergeCell ref="A112:T112"/>
    <mergeCell ref="U112:AA112"/>
    <mergeCell ref="AB112:AO112"/>
    <mergeCell ref="AP112:BH112"/>
    <mergeCell ref="BI112:BY112"/>
    <mergeCell ref="A111:T111"/>
    <mergeCell ref="U111:AA111"/>
    <mergeCell ref="AB111:AO111"/>
    <mergeCell ref="AP111:BH111"/>
    <mergeCell ref="BI111:BY111"/>
    <mergeCell ref="BZ112:CP112"/>
    <mergeCell ref="CQ112:DG112"/>
    <mergeCell ref="DH112:DX112"/>
    <mergeCell ref="DY112:EO112"/>
    <mergeCell ref="EP112:FF112"/>
    <mergeCell ref="FG112:FW112"/>
    <mergeCell ref="CQ111:DG111"/>
    <mergeCell ref="DH111:DX111"/>
    <mergeCell ref="DY111:EO111"/>
    <mergeCell ref="EP111:FF111"/>
    <mergeCell ref="FG111:FW111"/>
    <mergeCell ref="BZ111:CP111"/>
    <mergeCell ref="CV114:DS114"/>
    <mergeCell ref="A115:DS115"/>
    <mergeCell ref="AR116:CD116"/>
    <mergeCell ref="A118:T121"/>
    <mergeCell ref="U118:AA121"/>
    <mergeCell ref="AB118:AI121"/>
    <mergeCell ref="AJ118:FW118"/>
    <mergeCell ref="AJ119:CE120"/>
    <mergeCell ref="CF119:FW119"/>
    <mergeCell ref="CF120:EA120"/>
    <mergeCell ref="EB120:FW120"/>
    <mergeCell ref="AJ121:AY121"/>
    <mergeCell ref="AZ121:BO121"/>
    <mergeCell ref="BP121:CE121"/>
    <mergeCell ref="CF121:CU121"/>
    <mergeCell ref="CV121:DK121"/>
    <mergeCell ref="DL121:EA121"/>
    <mergeCell ref="EB121:EQ121"/>
    <mergeCell ref="ER121:FG121"/>
    <mergeCell ref="FH121:FW121"/>
    <mergeCell ref="CF122:CU122"/>
    <mergeCell ref="CV122:DK122"/>
    <mergeCell ref="DL122:EA122"/>
    <mergeCell ref="EB122:EQ122"/>
    <mergeCell ref="ER122:FG122"/>
    <mergeCell ref="FH122:FW122"/>
    <mergeCell ref="A122:T122"/>
    <mergeCell ref="U122:AA122"/>
    <mergeCell ref="AB122:AI122"/>
    <mergeCell ref="AJ122:AY122"/>
    <mergeCell ref="AZ122:BO122"/>
    <mergeCell ref="BP122:CE122"/>
    <mergeCell ref="CF123:CU123"/>
    <mergeCell ref="CV123:DK123"/>
    <mergeCell ref="DL123:EA123"/>
    <mergeCell ref="EB123:EQ123"/>
    <mergeCell ref="ER123:FG123"/>
    <mergeCell ref="FH123:FW123"/>
    <mergeCell ref="A123:T123"/>
    <mergeCell ref="U123:AA123"/>
    <mergeCell ref="AB123:AI123"/>
    <mergeCell ref="AJ123:AY123"/>
    <mergeCell ref="AZ123:BO123"/>
    <mergeCell ref="BP123:CE123"/>
    <mergeCell ref="CF124:CU124"/>
    <mergeCell ref="CV124:DK124"/>
    <mergeCell ref="DL124:EA124"/>
    <mergeCell ref="EB124:EQ124"/>
    <mergeCell ref="ER124:FG124"/>
    <mergeCell ref="FH124:FW124"/>
    <mergeCell ref="A124:T124"/>
    <mergeCell ref="U124:AA124"/>
    <mergeCell ref="AB124:AI124"/>
    <mergeCell ref="AJ124:AY124"/>
    <mergeCell ref="AZ124:BO124"/>
    <mergeCell ref="BP124:CE124"/>
    <mergeCell ref="CF125:CU125"/>
    <mergeCell ref="CV125:DK125"/>
    <mergeCell ref="DL125:EA125"/>
    <mergeCell ref="EB125:EQ125"/>
    <mergeCell ref="ER125:FG125"/>
    <mergeCell ref="FH125:FW125"/>
    <mergeCell ref="A125:T125"/>
    <mergeCell ref="U125:AA125"/>
    <mergeCell ref="AB125:AI125"/>
    <mergeCell ref="AJ125:AY125"/>
    <mergeCell ref="AZ125:BO125"/>
    <mergeCell ref="BP125:CE125"/>
    <mergeCell ref="CF126:CU126"/>
    <mergeCell ref="CV126:DK126"/>
    <mergeCell ref="DL126:EA126"/>
    <mergeCell ref="EB126:EQ126"/>
    <mergeCell ref="ER126:FG126"/>
    <mergeCell ref="FH126:FW126"/>
    <mergeCell ref="A126:T126"/>
    <mergeCell ref="U126:AA126"/>
    <mergeCell ref="AB126:AI126"/>
    <mergeCell ref="AJ126:AY126"/>
    <mergeCell ref="AZ126:BO126"/>
    <mergeCell ref="BP126:CE126"/>
    <mergeCell ref="EB127:EQ127"/>
    <mergeCell ref="ER127:FG127"/>
    <mergeCell ref="FH127:FW127"/>
    <mergeCell ref="A127:T127"/>
    <mergeCell ref="U127:AA127"/>
    <mergeCell ref="AB127:AI127"/>
    <mergeCell ref="AJ127:AY127"/>
    <mergeCell ref="AZ127:BO127"/>
    <mergeCell ref="BP127:CE127"/>
    <mergeCell ref="CV129:DS129"/>
    <mergeCell ref="A130:DS130"/>
    <mergeCell ref="AR131:CD131"/>
    <mergeCell ref="AR132:CD132"/>
    <mergeCell ref="A134:BV134"/>
    <mergeCell ref="BW134:CK134"/>
    <mergeCell ref="CL134:DS134"/>
    <mergeCell ref="CF127:CU127"/>
    <mergeCell ref="CV127:DK127"/>
    <mergeCell ref="DL127:EA127"/>
    <mergeCell ref="A137:BV137"/>
    <mergeCell ref="BW137:CK137"/>
    <mergeCell ref="CL137:DS137"/>
    <mergeCell ref="A138:BV138"/>
    <mergeCell ref="BW138:CK138"/>
    <mergeCell ref="CL138:DS138"/>
    <mergeCell ref="A135:BV135"/>
    <mergeCell ref="BW135:CK135"/>
    <mergeCell ref="CL135:DS135"/>
    <mergeCell ref="A136:BV136"/>
    <mergeCell ref="BW136:CK136"/>
    <mergeCell ref="CL136:DS136"/>
    <mergeCell ref="A141:BV141"/>
    <mergeCell ref="BW141:CK141"/>
    <mergeCell ref="CL141:DS141"/>
    <mergeCell ref="CV143:DS143"/>
    <mergeCell ref="A144:DS144"/>
    <mergeCell ref="A146:BV146"/>
    <mergeCell ref="BW146:CK146"/>
    <mergeCell ref="CL146:DS146"/>
    <mergeCell ref="A139:BV139"/>
    <mergeCell ref="BW139:CK139"/>
    <mergeCell ref="CL139:DS139"/>
    <mergeCell ref="A140:BV140"/>
    <mergeCell ref="BW140:CK140"/>
    <mergeCell ref="CL140:DS140"/>
    <mergeCell ref="A149:BV149"/>
    <mergeCell ref="BW149:CK149"/>
    <mergeCell ref="CL149:DS149"/>
    <mergeCell ref="A150:BV150"/>
    <mergeCell ref="BW150:CK150"/>
    <mergeCell ref="CL150:DS150"/>
    <mergeCell ref="A147:BV147"/>
    <mergeCell ref="BW147:CK147"/>
    <mergeCell ref="CL147:DS147"/>
    <mergeCell ref="A148:BV148"/>
    <mergeCell ref="BW148:CK148"/>
    <mergeCell ref="CL148:DS148"/>
    <mergeCell ref="BD156:BW156"/>
    <mergeCell ref="BZ156:DS156"/>
    <mergeCell ref="A152:BC152"/>
    <mergeCell ref="A153:BC153"/>
    <mergeCell ref="BD153:BW153"/>
    <mergeCell ref="BZ153:DS153"/>
    <mergeCell ref="BD154:BW154"/>
    <mergeCell ref="BZ154:DS154"/>
    <mergeCell ref="A155:BC155"/>
    <mergeCell ref="BD155:BW155"/>
    <mergeCell ref="BZ155:DS155"/>
    <mergeCell ref="FG103:FW103"/>
    <mergeCell ref="A103:T103"/>
    <mergeCell ref="U103:AA103"/>
    <mergeCell ref="AB103:AO103"/>
    <mergeCell ref="AP103:BH103"/>
    <mergeCell ref="BI103:BY103"/>
    <mergeCell ref="BZ103:CP103"/>
    <mergeCell ref="CQ103:DG103"/>
    <mergeCell ref="DH103:DX103"/>
    <mergeCell ref="DY103:EO103"/>
  </mergeCells>
  <pageMargins left="0.15748031496062992" right="0.15748031496062992" top="0.74803149606299213" bottom="0.59055118110236227" header="0.31496062992125984" footer="0.31496062992125984"/>
  <pageSetup paperSize="9" scale="83" orientation="landscape" r:id="rId1"/>
  <rowBreaks count="6" manualBreakCount="6">
    <brk id="40" max="16383" man="1"/>
    <brk id="55" max="16383" man="1"/>
    <brk id="81" max="16383" man="1"/>
    <brk id="98" max="16383" man="1"/>
    <brk id="112" max="16383" man="1"/>
    <brk id="1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2019-02-12T08:55:57Z</dcterms:modified>
</cp:coreProperties>
</file>